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2120" windowHeight="7815" activeTab="0"/>
  </bookViews>
  <sheets>
    <sheet name="Присмотр и уход" sheetId="1" r:id="rId1"/>
  </sheets>
  <definedNames>
    <definedName name="_xlnm.Print_Titles" localSheetId="0">'Присмотр и уход'!$A:$B,'Присмотр и уход'!$4:$5</definedName>
    <definedName name="_xlnm.Print_Area" localSheetId="0">'Присмотр и уход'!$A$1:$AJ$9</definedName>
  </definedNames>
  <calcPr fullCalcOnLoad="1"/>
</workbook>
</file>

<file path=xl/sharedStrings.xml><?xml version="1.0" encoding="utf-8"?>
<sst xmlns="http://schemas.openxmlformats.org/spreadsheetml/2006/main" count="67" uniqueCount="30">
  <si>
    <t>Потребители муниципальной услуги</t>
  </si>
  <si>
    <t>МБОУ НШ №1</t>
  </si>
  <si>
    <t>МБОУ Насонтовская ООШ</t>
  </si>
  <si>
    <t>Наименование и объём  муниципальной услуги</t>
  </si>
  <si>
    <t>всего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</si>
  <si>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</si>
  <si>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</si>
  <si>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№ п/п</t>
  </si>
  <si>
    <t>Наименование общеобразовательного учреждения</t>
  </si>
  <si>
    <t>чел.</t>
  </si>
  <si>
    <t>тыс. руб.</t>
  </si>
  <si>
    <t xml:space="preserve">Итого </t>
  </si>
  <si>
    <t>Режим работы, час.</t>
  </si>
  <si>
    <t>физические лица от 1 года 3 лет, за исключением льготных категорий, чел.</t>
  </si>
  <si>
    <t>физические лица от 3 лет до 8 лет, за исключением льготных категорий, чел.</t>
  </si>
  <si>
    <t>дети-инвалиды от 3 лет до 8 лет</t>
  </si>
  <si>
    <t>присмотр и уход</t>
  </si>
  <si>
    <t>Денежная норма питания, руб./детодень</t>
  </si>
  <si>
    <t>Родительская плата, руб./детодень</t>
  </si>
  <si>
    <t>Затраты на присмотр и уход на одного ребёнка в  год, руб.</t>
  </si>
  <si>
    <t>Базовый норматив затрат на присмотр и уход, руб./год</t>
  </si>
  <si>
    <t>физические лица от 1 года 3 лет, за исключением льготных категорий</t>
  </si>
  <si>
    <t>физические лица от 3 лет до 8 лет, за исключением льготных категорий</t>
  </si>
  <si>
    <t>Отраслевой корректирующий  коэффициент затрат наприсмотр и уход, учитывающий  возраст физических лиц, которым предоставляется муниципальная услуга, и режим работы учреждения</t>
  </si>
  <si>
    <t>Нормативные затраты  на оказание мунципальной услуги по присмотру и уходу, руб.</t>
  </si>
  <si>
    <t>Финансовое обеспечение  муниципальной услуги в части затрат, непосредственно связанных с оказанием муниицпальной услуги</t>
  </si>
  <si>
    <t>Финансовое обеспечение  муниципальной услуги в части затрат, непосредственно связанных с оказанием муниципальной услуги, в соответствии с уменьшением на объем доходов от поступления родительской платы</t>
  </si>
  <si>
    <t>Планируемая выхождаемость на 2023 год, %</t>
  </si>
  <si>
    <t xml:space="preserve">2023 год-расчет  корректирующих коэффициентов затрат,  непосредственно связанных с оказанием муниципальных услуг, к базовым  нормативам  затрат  на оказание муниципальных услуг по присмотру и уходу, нормативных затрат на оказание муниципальных услуг по присмотру и уходу, коэффициентов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финансовое обеспечение выполнения муниципального задания,  и финансовое обеспечение муниципальных услуг  в части затрат, непосредственно связанных  с оказанием муниципальной услуги, на оказание муниципальных услуг по присмотру и уходу </t>
  </si>
  <si>
    <t>Приложение №23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</si>
</sst>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6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4"/>
      <name val="Times New Roman Cyr"/>
      <family val="0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33" borderId="0" xfId="55" applyFont="1" applyFill="1" applyAlignment="1">
      <alignment/>
      <protection/>
    </xf>
    <xf numFmtId="0" fontId="4" fillId="33" borderId="0" xfId="55" applyFont="1" applyFill="1" applyAlignment="1">
      <alignment horizontal="center"/>
      <protection/>
    </xf>
    <xf numFmtId="0" fontId="4" fillId="33" borderId="0" xfId="55" applyFont="1" applyFill="1" applyBorder="1">
      <alignment/>
      <protection/>
    </xf>
    <xf numFmtId="177" fontId="4" fillId="33" borderId="0" xfId="55" applyNumberFormat="1" applyFont="1" applyFill="1" applyBorder="1" applyAlignment="1">
      <alignment horizontal="center"/>
      <protection/>
    </xf>
    <xf numFmtId="0" fontId="5" fillId="33" borderId="0" xfId="55" applyFont="1" applyFill="1" applyAlignment="1">
      <alignment/>
      <protection/>
    </xf>
    <xf numFmtId="0" fontId="6" fillId="33" borderId="0" xfId="55" applyFont="1" applyFill="1">
      <alignment/>
      <protection/>
    </xf>
    <xf numFmtId="0" fontId="6" fillId="33" borderId="0" xfId="55" applyFont="1" applyFill="1" applyBorder="1">
      <alignment/>
      <protection/>
    </xf>
    <xf numFmtId="177" fontId="4" fillId="33" borderId="0" xfId="55" applyNumberFormat="1" applyFont="1" applyFill="1" applyAlignment="1">
      <alignment horizontal="center"/>
      <protection/>
    </xf>
    <xf numFmtId="0" fontId="8" fillId="33" borderId="0" xfId="55" applyFont="1" applyFill="1">
      <alignment/>
      <protection/>
    </xf>
    <xf numFmtId="180" fontId="7" fillId="33" borderId="10" xfId="0" applyNumberFormat="1" applyFont="1" applyFill="1" applyBorder="1" applyAlignment="1">
      <alignment vertical="center" wrapText="1"/>
    </xf>
    <xf numFmtId="180" fontId="7" fillId="33" borderId="11" xfId="0" applyNumberFormat="1" applyFont="1" applyFill="1" applyBorder="1" applyAlignment="1">
      <alignment vertical="center" wrapText="1"/>
    </xf>
    <xf numFmtId="180" fontId="7" fillId="33" borderId="12" xfId="0" applyNumberFormat="1" applyFont="1" applyFill="1" applyBorder="1" applyAlignment="1">
      <alignment vertical="center" wrapText="1"/>
    </xf>
    <xf numFmtId="177" fontId="7" fillId="33" borderId="12" xfId="55" applyNumberFormat="1" applyFont="1" applyFill="1" applyBorder="1" applyAlignment="1">
      <alignment horizontal="center" vertical="center" wrapText="1"/>
      <protection/>
    </xf>
    <xf numFmtId="177" fontId="7" fillId="0" borderId="12" xfId="55" applyNumberFormat="1" applyFont="1" applyFill="1" applyBorder="1" applyAlignment="1">
      <alignment horizontal="center" vertical="center" wrapText="1"/>
      <protection/>
    </xf>
    <xf numFmtId="0" fontId="7" fillId="33" borderId="13" xfId="55" applyFont="1" applyFill="1" applyBorder="1" applyAlignment="1">
      <alignment horizontal="center" vertical="center" wrapText="1"/>
      <protection/>
    </xf>
    <xf numFmtId="0" fontId="8" fillId="33" borderId="0" xfId="55" applyFont="1" applyFill="1" applyBorder="1">
      <alignment/>
      <protection/>
    </xf>
    <xf numFmtId="180" fontId="7" fillId="0" borderId="13" xfId="0" applyNumberFormat="1" applyFont="1" applyFill="1" applyBorder="1" applyAlignment="1">
      <alignment vertical="center" wrapText="1"/>
    </xf>
    <xf numFmtId="180" fontId="7" fillId="0" borderId="13" xfId="0" applyNumberFormat="1" applyFont="1" applyFill="1" applyBorder="1" applyAlignment="1">
      <alignment horizontal="center" vertical="center" wrapText="1"/>
    </xf>
    <xf numFmtId="180" fontId="7" fillId="33" borderId="13" xfId="0" applyNumberFormat="1" applyFont="1" applyFill="1" applyBorder="1" applyAlignment="1">
      <alignment vertical="center" wrapText="1"/>
    </xf>
    <xf numFmtId="180" fontId="7" fillId="33" borderId="12" xfId="0" applyNumberFormat="1" applyFont="1" applyFill="1" applyBorder="1" applyAlignment="1">
      <alignment horizontal="center" vertical="center" wrapText="1"/>
    </xf>
    <xf numFmtId="0" fontId="5" fillId="33" borderId="13" xfId="55" applyFont="1" applyFill="1" applyBorder="1" applyAlignment="1">
      <alignment horizontal="center" wrapText="1"/>
      <protection/>
    </xf>
    <xf numFmtId="0" fontId="9" fillId="33" borderId="14" xfId="0" applyFont="1" applyFill="1" applyBorder="1" applyAlignment="1">
      <alignment wrapText="1"/>
    </xf>
    <xf numFmtId="0" fontId="5" fillId="33" borderId="13" xfId="55" applyFont="1" applyFill="1" applyBorder="1" applyAlignment="1">
      <alignment horizontal="center" wrapText="1"/>
      <protection/>
    </xf>
    <xf numFmtId="1" fontId="9" fillId="33" borderId="13" xfId="55" applyNumberFormat="1" applyFont="1" applyFill="1" applyBorder="1" applyAlignment="1">
      <alignment horizontal="center" wrapText="1"/>
      <protection/>
    </xf>
    <xf numFmtId="2" fontId="9" fillId="33" borderId="10" xfId="55" applyNumberFormat="1" applyFont="1" applyFill="1" applyBorder="1" applyAlignment="1">
      <alignment horizontal="center" wrapText="1"/>
      <protection/>
    </xf>
    <xf numFmtId="177" fontId="9" fillId="33" borderId="10" xfId="55" applyNumberFormat="1" applyFont="1" applyFill="1" applyBorder="1" applyAlignment="1">
      <alignment horizontal="center" wrapText="1"/>
      <protection/>
    </xf>
    <xf numFmtId="3" fontId="9" fillId="33" borderId="10" xfId="55" applyNumberFormat="1" applyFont="1" applyFill="1" applyBorder="1" applyAlignment="1">
      <alignment horizontal="center" wrapText="1"/>
      <protection/>
    </xf>
    <xf numFmtId="182" fontId="9" fillId="33" borderId="10" xfId="55" applyNumberFormat="1" applyFont="1" applyFill="1" applyBorder="1" applyAlignment="1">
      <alignment horizontal="center" wrapText="1"/>
      <protection/>
    </xf>
    <xf numFmtId="180" fontId="6" fillId="33" borderId="14" xfId="55" applyNumberFormat="1" applyFont="1" applyFill="1" applyBorder="1" applyAlignment="1">
      <alignment horizontal="center" wrapText="1"/>
      <protection/>
    </xf>
    <xf numFmtId="182" fontId="6" fillId="33" borderId="14" xfId="55" applyNumberFormat="1" applyFont="1" applyFill="1" applyBorder="1" applyAlignment="1">
      <alignment horizontal="center" wrapText="1"/>
      <protection/>
    </xf>
    <xf numFmtId="0" fontId="6" fillId="33" borderId="0" xfId="55" applyFont="1" applyFill="1" applyAlignment="1">
      <alignment wrapText="1"/>
      <protection/>
    </xf>
    <xf numFmtId="0" fontId="5" fillId="33" borderId="15" xfId="55" applyFont="1" applyFill="1" applyBorder="1" applyAlignment="1">
      <alignment horizontal="center" wrapText="1"/>
      <protection/>
    </xf>
    <xf numFmtId="0" fontId="9" fillId="33" borderId="15" xfId="0" applyFont="1" applyFill="1" applyBorder="1" applyAlignment="1">
      <alignment wrapText="1"/>
    </xf>
    <xf numFmtId="0" fontId="5" fillId="33" borderId="15" xfId="55" applyFont="1" applyFill="1" applyBorder="1" applyAlignment="1">
      <alignment horizontal="center" wrapText="1"/>
      <protection/>
    </xf>
    <xf numFmtId="1" fontId="9" fillId="33" borderId="15" xfId="55" applyNumberFormat="1" applyFont="1" applyFill="1" applyBorder="1" applyAlignment="1">
      <alignment horizontal="center" wrapText="1"/>
      <protection/>
    </xf>
    <xf numFmtId="2" fontId="9" fillId="33" borderId="16" xfId="55" applyNumberFormat="1" applyFont="1" applyFill="1" applyBorder="1" applyAlignment="1">
      <alignment horizontal="center" wrapText="1"/>
      <protection/>
    </xf>
    <xf numFmtId="177" fontId="9" fillId="33" borderId="16" xfId="55" applyNumberFormat="1" applyFont="1" applyFill="1" applyBorder="1" applyAlignment="1">
      <alignment horizontal="center" wrapText="1"/>
      <protection/>
    </xf>
    <xf numFmtId="3" fontId="9" fillId="33" borderId="16" xfId="55" applyNumberFormat="1" applyFont="1" applyFill="1" applyBorder="1" applyAlignment="1">
      <alignment horizontal="center" wrapText="1"/>
      <protection/>
    </xf>
    <xf numFmtId="182" fontId="9" fillId="33" borderId="16" xfId="55" applyNumberFormat="1" applyFont="1" applyFill="1" applyBorder="1" applyAlignment="1">
      <alignment horizontal="center" wrapText="1"/>
      <protection/>
    </xf>
    <xf numFmtId="180" fontId="6" fillId="33" borderId="15" xfId="55" applyNumberFormat="1" applyFont="1" applyFill="1" applyBorder="1" applyAlignment="1">
      <alignment horizontal="center" wrapText="1"/>
      <protection/>
    </xf>
    <xf numFmtId="182" fontId="6" fillId="33" borderId="15" xfId="55" applyNumberFormat="1" applyFont="1" applyFill="1" applyBorder="1" applyAlignment="1">
      <alignment horizontal="center" wrapText="1"/>
      <protection/>
    </xf>
    <xf numFmtId="0" fontId="5" fillId="33" borderId="14" xfId="55" applyFont="1" applyFill="1" applyBorder="1" applyAlignment="1">
      <alignment horizontal="center" wrapText="1"/>
      <protection/>
    </xf>
    <xf numFmtId="2" fontId="4" fillId="33" borderId="14" xfId="55" applyNumberFormat="1" applyFont="1" applyFill="1" applyBorder="1" applyAlignment="1">
      <alignment wrapText="1"/>
      <protection/>
    </xf>
    <xf numFmtId="0" fontId="4" fillId="33" borderId="14" xfId="55" applyFont="1" applyFill="1" applyBorder="1" applyAlignment="1">
      <alignment wrapText="1"/>
      <protection/>
    </xf>
    <xf numFmtId="3" fontId="7" fillId="33" borderId="14" xfId="55" applyNumberFormat="1" applyFont="1" applyFill="1" applyBorder="1" applyAlignment="1">
      <alignment horizontal="center" wrapText="1"/>
      <protection/>
    </xf>
    <xf numFmtId="182" fontId="9" fillId="33" borderId="14" xfId="55" applyNumberFormat="1" applyFont="1" applyFill="1" applyBorder="1" applyAlignment="1">
      <alignment horizontal="center" wrapText="1"/>
      <protection/>
    </xf>
    <xf numFmtId="2" fontId="4" fillId="33" borderId="17" xfId="55" applyNumberFormat="1" applyFont="1" applyFill="1" applyBorder="1" applyAlignment="1">
      <alignment vertical="top" wrapText="1"/>
      <protection/>
    </xf>
    <xf numFmtId="2" fontId="4" fillId="33" borderId="0" xfId="55" applyNumberFormat="1" applyFont="1" applyFill="1" applyBorder="1" applyAlignment="1">
      <alignment vertical="top" wrapText="1"/>
      <protection/>
    </xf>
    <xf numFmtId="2" fontId="4" fillId="33" borderId="0" xfId="55" applyNumberFormat="1" applyFont="1" applyFill="1" applyBorder="1" applyAlignment="1">
      <alignment horizontal="center" vertical="top" wrapText="1"/>
      <protection/>
    </xf>
    <xf numFmtId="180" fontId="6" fillId="33" borderId="0" xfId="55" applyNumberFormat="1" applyFont="1" applyFill="1" applyAlignment="1">
      <alignment horizontal="center"/>
      <protection/>
    </xf>
    <xf numFmtId="0" fontId="5" fillId="33" borderId="0" xfId="55" applyFont="1" applyFill="1" applyBorder="1" applyAlignment="1">
      <alignment horizontal="center" vertical="top" wrapText="1"/>
      <protection/>
    </xf>
    <xf numFmtId="0" fontId="5" fillId="33" borderId="0" xfId="55" applyFont="1" applyFill="1" applyBorder="1" applyAlignment="1">
      <alignment vertical="top" wrapText="1"/>
      <protection/>
    </xf>
    <xf numFmtId="177" fontId="5" fillId="33" borderId="0" xfId="55" applyNumberFormat="1" applyFont="1" applyFill="1" applyBorder="1">
      <alignment/>
      <protection/>
    </xf>
    <xf numFmtId="0" fontId="5" fillId="33" borderId="0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vertical="top" wrapText="1"/>
      <protection/>
    </xf>
    <xf numFmtId="177" fontId="4" fillId="33" borderId="0" xfId="55" applyNumberFormat="1" applyFont="1" applyFill="1" applyBorder="1">
      <alignment/>
      <protection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5" fillId="33" borderId="0" xfId="55" applyFont="1" applyFill="1" applyBorder="1">
      <alignment/>
      <protection/>
    </xf>
    <xf numFmtId="0" fontId="5" fillId="33" borderId="0" xfId="55" applyFont="1" applyFill="1">
      <alignment/>
      <protection/>
    </xf>
    <xf numFmtId="177" fontId="5" fillId="33" borderId="0" xfId="55" applyNumberFormat="1" applyFont="1" applyFill="1">
      <alignment/>
      <protection/>
    </xf>
    <xf numFmtId="180" fontId="6" fillId="33" borderId="0" xfId="55" applyNumberFormat="1" applyFont="1" applyFill="1" applyAlignment="1">
      <alignment wrapText="1"/>
      <protection/>
    </xf>
    <xf numFmtId="180" fontId="7" fillId="33" borderId="14" xfId="0" applyNumberFormat="1" applyFont="1" applyFill="1" applyBorder="1" applyAlignment="1">
      <alignment horizontal="center" vertical="center" wrapText="1"/>
    </xf>
    <xf numFmtId="177" fontId="7" fillId="33" borderId="14" xfId="55" applyNumberFormat="1" applyFont="1" applyFill="1" applyBorder="1" applyAlignment="1">
      <alignment horizontal="center" vertical="center" wrapText="1"/>
      <protection/>
    </xf>
    <xf numFmtId="0" fontId="7" fillId="33" borderId="14" xfId="55" applyFont="1" applyFill="1" applyBorder="1" applyAlignment="1">
      <alignment horizontal="center" vertical="center" wrapText="1"/>
      <protection/>
    </xf>
    <xf numFmtId="0" fontId="7" fillId="33" borderId="15" xfId="55" applyFont="1" applyFill="1" applyBorder="1" applyAlignment="1">
      <alignment horizontal="center" vertical="center" wrapText="1"/>
      <protection/>
    </xf>
    <xf numFmtId="0" fontId="7" fillId="33" borderId="13" xfId="55" applyFont="1" applyFill="1" applyBorder="1" applyAlignment="1">
      <alignment horizontal="center" vertical="center" wrapText="1"/>
      <protection/>
    </xf>
    <xf numFmtId="180" fontId="7" fillId="33" borderId="18" xfId="0" applyNumberFormat="1" applyFont="1" applyFill="1" applyBorder="1" applyAlignment="1">
      <alignment horizontal="center" vertical="center" wrapText="1"/>
    </xf>
    <xf numFmtId="180" fontId="7" fillId="33" borderId="19" xfId="0" applyNumberFormat="1" applyFont="1" applyFill="1" applyBorder="1" applyAlignment="1">
      <alignment horizontal="center" vertical="center" wrapText="1"/>
    </xf>
    <xf numFmtId="180" fontId="7" fillId="33" borderId="20" xfId="0" applyNumberFormat="1" applyFont="1" applyFill="1" applyBorder="1" applyAlignment="1">
      <alignment horizontal="center"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180" fontId="7" fillId="33" borderId="11" xfId="0" applyNumberFormat="1" applyFont="1" applyFill="1" applyBorder="1" applyAlignment="1">
      <alignment horizontal="center" vertical="center" wrapText="1"/>
    </xf>
    <xf numFmtId="180" fontId="7" fillId="33" borderId="12" xfId="0" applyNumberFormat="1" applyFont="1" applyFill="1" applyBorder="1" applyAlignment="1">
      <alignment horizontal="center" vertical="center" wrapText="1"/>
    </xf>
    <xf numFmtId="0" fontId="4" fillId="33" borderId="11" xfId="55" applyFont="1" applyFill="1" applyBorder="1" applyAlignment="1">
      <alignment horizontal="center" vertical="center" wrapText="1"/>
      <protection/>
    </xf>
    <xf numFmtId="0" fontId="7" fillId="33" borderId="15" xfId="55" applyFont="1" applyFill="1" applyBorder="1" applyAlignment="1">
      <alignment horizontal="center" vertical="center"/>
      <protection/>
    </xf>
    <xf numFmtId="0" fontId="7" fillId="33" borderId="21" xfId="55" applyFont="1" applyFill="1" applyBorder="1" applyAlignment="1">
      <alignment horizontal="center" vertical="center"/>
      <protection/>
    </xf>
    <xf numFmtId="0" fontId="7" fillId="33" borderId="13" xfId="55" applyFont="1" applyFill="1" applyBorder="1" applyAlignment="1">
      <alignment horizontal="center" vertical="center"/>
      <protection/>
    </xf>
    <xf numFmtId="0" fontId="7" fillId="33" borderId="21" xfId="55" applyFont="1" applyFill="1" applyBorder="1" applyAlignment="1">
      <alignment horizontal="center" vertical="center" wrapText="1"/>
      <protection/>
    </xf>
    <xf numFmtId="177" fontId="4" fillId="33" borderId="15" xfId="55" applyNumberFormat="1" applyFont="1" applyFill="1" applyBorder="1" applyAlignment="1">
      <alignment horizontal="center" vertical="center" wrapText="1"/>
      <protection/>
    </xf>
    <xf numFmtId="177" fontId="4" fillId="33" borderId="21" xfId="55" applyNumberFormat="1" applyFont="1" applyFill="1" applyBorder="1" applyAlignment="1">
      <alignment horizontal="center" vertical="center" wrapText="1"/>
      <protection/>
    </xf>
    <xf numFmtId="177" fontId="4" fillId="33" borderId="13" xfId="55" applyNumberFormat="1" applyFont="1" applyFill="1" applyBorder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center"/>
    </xf>
    <xf numFmtId="177" fontId="4" fillId="33" borderId="22" xfId="55" applyNumberFormat="1" applyFont="1" applyFill="1" applyBorder="1" applyAlignment="1">
      <alignment horizontal="center" vertical="center" wrapText="1"/>
      <protection/>
    </xf>
    <xf numFmtId="177" fontId="4" fillId="33" borderId="23" xfId="55" applyNumberFormat="1" applyFont="1" applyFill="1" applyBorder="1" applyAlignment="1">
      <alignment horizontal="center" vertical="center" wrapText="1"/>
      <protection/>
    </xf>
    <xf numFmtId="180" fontId="7" fillId="0" borderId="14" xfId="0" applyNumberFormat="1" applyFont="1" applyFill="1" applyBorder="1" applyAlignment="1">
      <alignment horizontal="center" vertical="center" wrapText="1"/>
    </xf>
    <xf numFmtId="177" fontId="4" fillId="33" borderId="18" xfId="55" applyNumberFormat="1" applyFont="1" applyFill="1" applyBorder="1" applyAlignment="1">
      <alignment horizontal="center" vertical="center" wrapText="1"/>
      <protection/>
    </xf>
    <xf numFmtId="177" fontId="4" fillId="33" borderId="19" xfId="55" applyNumberFormat="1" applyFont="1" applyFill="1" applyBorder="1" applyAlignment="1">
      <alignment horizontal="center" vertical="center" wrapText="1"/>
      <protection/>
    </xf>
    <xf numFmtId="177" fontId="4" fillId="33" borderId="20" xfId="55" applyNumberFormat="1" applyFont="1" applyFill="1" applyBorder="1" applyAlignment="1">
      <alignment horizontal="center" vertical="center" wrapText="1"/>
      <protection/>
    </xf>
    <xf numFmtId="177" fontId="4" fillId="33" borderId="10" xfId="55" applyNumberFormat="1" applyFont="1" applyFill="1" applyBorder="1" applyAlignment="1">
      <alignment horizontal="center" vertical="center" wrapText="1"/>
      <protection/>
    </xf>
    <xf numFmtId="177" fontId="4" fillId="33" borderId="11" xfId="55" applyNumberFormat="1" applyFont="1" applyFill="1" applyBorder="1" applyAlignment="1">
      <alignment horizontal="center" vertical="center" wrapText="1"/>
      <protection/>
    </xf>
    <xf numFmtId="177" fontId="4" fillId="33" borderId="12" xfId="5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Расчет медикаментов для бюджет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1"/>
  <sheetViews>
    <sheetView tabSelected="1" view="pageBreakPreview" zoomScale="70" zoomScaleNormal="71" zoomScaleSheetLayoutView="70" zoomScalePageLayoutView="0" workbookViewId="0" topLeftCell="A1">
      <pane xSplit="2" ySplit="6" topLeftCell="W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L7" sqref="AL7:AL9"/>
    </sheetView>
  </sheetViews>
  <sheetFormatPr defaultColWidth="9.140625" defaultRowHeight="12.75"/>
  <cols>
    <col min="1" max="1" width="9.00390625" style="61" customWidth="1"/>
    <col min="2" max="2" width="29.57421875" style="61" customWidth="1"/>
    <col min="3" max="3" width="14.8515625" style="61" customWidth="1"/>
    <col min="4" max="4" width="31.8515625" style="62" customWidth="1"/>
    <col min="5" max="5" width="26.00390625" style="62" customWidth="1"/>
    <col min="6" max="6" width="26.140625" style="62" customWidth="1"/>
    <col min="7" max="7" width="29.28125" style="62" customWidth="1"/>
    <col min="8" max="8" width="29.421875" style="62" customWidth="1"/>
    <col min="9" max="9" width="24.00390625" style="62" customWidth="1"/>
    <col min="10" max="10" width="24.7109375" style="62" customWidth="1"/>
    <col min="11" max="11" width="29.7109375" style="62" customWidth="1"/>
    <col min="12" max="12" width="25.140625" style="62" customWidth="1"/>
    <col min="13" max="13" width="22.140625" style="62" customWidth="1"/>
    <col min="14" max="16" width="39.8515625" style="62" customWidth="1"/>
    <col min="17" max="17" width="32.7109375" style="62" customWidth="1"/>
    <col min="18" max="20" width="29.421875" style="62" customWidth="1"/>
    <col min="21" max="23" width="23.57421875" style="62" customWidth="1"/>
    <col min="24" max="24" width="17.28125" style="6" customWidth="1"/>
    <col min="25" max="25" width="26.00390625" style="6" customWidth="1"/>
    <col min="26" max="26" width="29.7109375" style="6" customWidth="1"/>
    <col min="27" max="27" width="20.421875" style="6" customWidth="1"/>
    <col min="28" max="28" width="21.140625" style="7" customWidth="1"/>
    <col min="29" max="29" width="19.8515625" style="7" customWidth="1"/>
    <col min="30" max="30" width="26.421875" style="6" customWidth="1"/>
    <col min="31" max="31" width="16.7109375" style="6" customWidth="1"/>
    <col min="32" max="32" width="37.8515625" style="6" customWidth="1"/>
    <col min="33" max="33" width="22.8515625" style="6" customWidth="1"/>
    <col min="34" max="34" width="22.28125" style="6" customWidth="1"/>
    <col min="35" max="35" width="22.8515625" style="6" customWidth="1"/>
    <col min="36" max="36" width="19.421875" style="6" customWidth="1"/>
    <col min="37" max="16384" width="9.140625" style="6" customWidth="1"/>
  </cols>
  <sheetData>
    <row r="1" spans="1:23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" t="s">
        <v>29</v>
      </c>
      <c r="M1" s="1"/>
      <c r="N1" s="1"/>
      <c r="O1" s="1"/>
      <c r="P1" s="1"/>
      <c r="Q1" s="1"/>
      <c r="R1" s="2"/>
      <c r="S1" s="2"/>
      <c r="T1" s="2"/>
      <c r="U1" s="2"/>
      <c r="V1" s="2"/>
      <c r="W1" s="2"/>
    </row>
    <row r="2" spans="1:23" ht="96.75" customHeight="1">
      <c r="A2" s="2"/>
      <c r="B2" s="2"/>
      <c r="C2" s="75" t="s">
        <v>28</v>
      </c>
      <c r="D2" s="75"/>
      <c r="E2" s="75"/>
      <c r="F2" s="75"/>
      <c r="G2" s="75"/>
      <c r="H2" s="75"/>
      <c r="I2" s="75"/>
      <c r="J2" s="75"/>
      <c r="K2" s="75"/>
      <c r="L2" s="75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36" s="9" customFormat="1" ht="87" customHeight="1">
      <c r="A3" s="76" t="s">
        <v>7</v>
      </c>
      <c r="B3" s="67" t="s">
        <v>8</v>
      </c>
      <c r="C3" s="67" t="s">
        <v>12</v>
      </c>
      <c r="D3" s="65" t="s">
        <v>3</v>
      </c>
      <c r="E3" s="65"/>
      <c r="F3" s="65"/>
      <c r="G3" s="87" t="s">
        <v>17</v>
      </c>
      <c r="H3" s="88"/>
      <c r="I3" s="89"/>
      <c r="J3" s="87" t="s">
        <v>18</v>
      </c>
      <c r="K3" s="88"/>
      <c r="L3" s="89"/>
      <c r="M3" s="80" t="s">
        <v>27</v>
      </c>
      <c r="N3" s="87" t="s">
        <v>19</v>
      </c>
      <c r="O3" s="88"/>
      <c r="P3" s="89"/>
      <c r="Q3" s="86" t="s">
        <v>20</v>
      </c>
      <c r="R3" s="86" t="s">
        <v>23</v>
      </c>
      <c r="S3" s="86"/>
      <c r="T3" s="86"/>
      <c r="U3" s="64" t="s">
        <v>24</v>
      </c>
      <c r="V3" s="64"/>
      <c r="W3" s="64"/>
      <c r="X3" s="69" t="s">
        <v>25</v>
      </c>
      <c r="Y3" s="70"/>
      <c r="Z3" s="70"/>
      <c r="AA3" s="71"/>
      <c r="AB3" s="69" t="s">
        <v>26</v>
      </c>
      <c r="AC3" s="70"/>
      <c r="AD3" s="70"/>
      <c r="AE3" s="71"/>
      <c r="AF3" s="66" t="s">
        <v>6</v>
      </c>
      <c r="AG3" s="64" t="s">
        <v>5</v>
      </c>
      <c r="AH3" s="64"/>
      <c r="AI3" s="64"/>
      <c r="AJ3" s="64"/>
    </row>
    <row r="4" spans="1:36" s="9" customFormat="1" ht="60.75" customHeight="1">
      <c r="A4" s="77"/>
      <c r="B4" s="79"/>
      <c r="C4" s="79"/>
      <c r="D4" s="84" t="s">
        <v>16</v>
      </c>
      <c r="E4" s="85"/>
      <c r="F4" s="85"/>
      <c r="G4" s="90"/>
      <c r="H4" s="91"/>
      <c r="I4" s="92"/>
      <c r="J4" s="90"/>
      <c r="K4" s="91"/>
      <c r="L4" s="92"/>
      <c r="M4" s="81"/>
      <c r="N4" s="90"/>
      <c r="O4" s="91"/>
      <c r="P4" s="92"/>
      <c r="Q4" s="86"/>
      <c r="R4" s="86"/>
      <c r="S4" s="86"/>
      <c r="T4" s="86"/>
      <c r="U4" s="64"/>
      <c r="V4" s="64"/>
      <c r="W4" s="64"/>
      <c r="X4" s="10"/>
      <c r="Y4" s="11"/>
      <c r="Z4" s="11"/>
      <c r="AA4" s="12"/>
      <c r="AB4" s="72"/>
      <c r="AC4" s="73"/>
      <c r="AD4" s="73"/>
      <c r="AE4" s="74"/>
      <c r="AF4" s="66"/>
      <c r="AG4" s="64"/>
      <c r="AH4" s="64"/>
      <c r="AI4" s="64"/>
      <c r="AJ4" s="64"/>
    </row>
    <row r="5" spans="1:37" s="9" customFormat="1" ht="156" customHeight="1">
      <c r="A5" s="77"/>
      <c r="B5" s="66" t="s">
        <v>0</v>
      </c>
      <c r="C5" s="79"/>
      <c r="D5" s="13" t="s">
        <v>13</v>
      </c>
      <c r="E5" s="13" t="s">
        <v>14</v>
      </c>
      <c r="F5" s="13" t="s">
        <v>15</v>
      </c>
      <c r="G5" s="13" t="s">
        <v>21</v>
      </c>
      <c r="H5" s="13" t="s">
        <v>22</v>
      </c>
      <c r="I5" s="13" t="s">
        <v>15</v>
      </c>
      <c r="J5" s="13" t="s">
        <v>21</v>
      </c>
      <c r="K5" s="13" t="s">
        <v>22</v>
      </c>
      <c r="L5" s="13" t="s">
        <v>15</v>
      </c>
      <c r="M5" s="82"/>
      <c r="N5" s="13" t="s">
        <v>13</v>
      </c>
      <c r="O5" s="13" t="s">
        <v>14</v>
      </c>
      <c r="P5" s="13" t="s">
        <v>15</v>
      </c>
      <c r="Q5" s="86"/>
      <c r="R5" s="14" t="s">
        <v>21</v>
      </c>
      <c r="S5" s="14" t="s">
        <v>22</v>
      </c>
      <c r="T5" s="14" t="s">
        <v>15</v>
      </c>
      <c r="U5" s="13" t="s">
        <v>21</v>
      </c>
      <c r="V5" s="13" t="s">
        <v>22</v>
      </c>
      <c r="W5" s="13" t="s">
        <v>15</v>
      </c>
      <c r="X5" s="14" t="s">
        <v>21</v>
      </c>
      <c r="Y5" s="14" t="s">
        <v>22</v>
      </c>
      <c r="Z5" s="14" t="s">
        <v>15</v>
      </c>
      <c r="AA5" s="15" t="s">
        <v>4</v>
      </c>
      <c r="AB5" s="14" t="s">
        <v>21</v>
      </c>
      <c r="AC5" s="14" t="s">
        <v>22</v>
      </c>
      <c r="AD5" s="14" t="s">
        <v>15</v>
      </c>
      <c r="AE5" s="15" t="s">
        <v>4</v>
      </c>
      <c r="AF5" s="66"/>
      <c r="AG5" s="14" t="s">
        <v>21</v>
      </c>
      <c r="AH5" s="14" t="s">
        <v>22</v>
      </c>
      <c r="AI5" s="14" t="s">
        <v>15</v>
      </c>
      <c r="AJ5" s="15" t="s">
        <v>4</v>
      </c>
      <c r="AK5" s="16"/>
    </row>
    <row r="6" spans="1:37" s="9" customFormat="1" ht="44.25" customHeight="1">
      <c r="A6" s="78"/>
      <c r="B6" s="66"/>
      <c r="C6" s="68"/>
      <c r="D6" s="13" t="s">
        <v>9</v>
      </c>
      <c r="E6" s="13" t="s">
        <v>9</v>
      </c>
      <c r="F6" s="13" t="s">
        <v>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7"/>
      <c r="R6" s="17"/>
      <c r="S6" s="18"/>
      <c r="T6" s="18"/>
      <c r="U6" s="19"/>
      <c r="V6" s="20"/>
      <c r="W6" s="20"/>
      <c r="X6" s="13" t="s">
        <v>10</v>
      </c>
      <c r="Y6" s="13" t="s">
        <v>10</v>
      </c>
      <c r="Z6" s="13" t="s">
        <v>10</v>
      </c>
      <c r="AA6" s="13" t="s">
        <v>10</v>
      </c>
      <c r="AB6" s="13" t="s">
        <v>10</v>
      </c>
      <c r="AC6" s="13" t="s">
        <v>10</v>
      </c>
      <c r="AD6" s="13" t="s">
        <v>10</v>
      </c>
      <c r="AE6" s="13" t="s">
        <v>10</v>
      </c>
      <c r="AF6" s="66"/>
      <c r="AG6" s="13" t="s">
        <v>10</v>
      </c>
      <c r="AH6" s="13" t="s">
        <v>10</v>
      </c>
      <c r="AI6" s="13" t="s">
        <v>10</v>
      </c>
      <c r="AJ6" s="13" t="s">
        <v>10</v>
      </c>
      <c r="AK6" s="16"/>
    </row>
    <row r="7" spans="1:38" s="31" customFormat="1" ht="30" customHeight="1">
      <c r="A7" s="21">
        <v>1</v>
      </c>
      <c r="B7" s="22" t="s">
        <v>1</v>
      </c>
      <c r="C7" s="23">
        <v>12</v>
      </c>
      <c r="D7" s="24">
        <v>10</v>
      </c>
      <c r="E7" s="24">
        <v>81</v>
      </c>
      <c r="F7" s="24">
        <v>2</v>
      </c>
      <c r="G7" s="25">
        <v>113.43</v>
      </c>
      <c r="H7" s="25">
        <v>123.52</v>
      </c>
      <c r="I7" s="25">
        <v>123.52</v>
      </c>
      <c r="J7" s="25">
        <v>90</v>
      </c>
      <c r="K7" s="25">
        <v>90</v>
      </c>
      <c r="L7" s="25"/>
      <c r="M7" s="26">
        <v>65</v>
      </c>
      <c r="N7" s="27">
        <f>ROUND(G7*247*M7/100,0)</f>
        <v>18211</v>
      </c>
      <c r="O7" s="27">
        <f>ROUND(H7*247*M7/100,0)</f>
        <v>19831</v>
      </c>
      <c r="P7" s="27">
        <f>ROUND(I7*247*M7/100,0)</f>
        <v>19831</v>
      </c>
      <c r="Q7" s="27">
        <v>18211</v>
      </c>
      <c r="R7" s="28">
        <f>ROUND(N7/Q7,3)</f>
        <v>1</v>
      </c>
      <c r="S7" s="28">
        <f>ROUND(O7/Q7,3)</f>
        <v>1.089</v>
      </c>
      <c r="T7" s="28">
        <f>ROUND(P7/Q7,3)</f>
        <v>1.089</v>
      </c>
      <c r="U7" s="27">
        <f>ROUND(G7*247*M7/100,0)</f>
        <v>18211</v>
      </c>
      <c r="V7" s="27">
        <f>ROUND(H7*247*M7/100,0)</f>
        <v>19831</v>
      </c>
      <c r="W7" s="27">
        <f>ROUND(I7*247*M7/100,0)</f>
        <v>19831</v>
      </c>
      <c r="X7" s="29">
        <f aca="true" t="shared" si="0" ref="X7:Z8">ROUND(D7*U7/1000,1)</f>
        <v>182.1</v>
      </c>
      <c r="Y7" s="29">
        <f t="shared" si="0"/>
        <v>1606.3</v>
      </c>
      <c r="Z7" s="29">
        <f t="shared" si="0"/>
        <v>39.7</v>
      </c>
      <c r="AA7" s="29">
        <f>SUM(X7:Z7)</f>
        <v>1828.1</v>
      </c>
      <c r="AB7" s="29">
        <f>ROUND(X7-D7*J7/1000*247*M7/100,1)</f>
        <v>37.6</v>
      </c>
      <c r="AC7" s="29">
        <f>ROUND(Y7-E7*J7*247*M7/100/1000,1)</f>
        <v>435.9</v>
      </c>
      <c r="AD7" s="29">
        <f>ROUND(F7*I7*247*M7/100/1000,1)</f>
        <v>39.7</v>
      </c>
      <c r="AE7" s="29">
        <f>SUM(AB7:AD7)</f>
        <v>513.2</v>
      </c>
      <c r="AF7" s="30">
        <v>0.783</v>
      </c>
      <c r="AG7" s="29">
        <f>ROUND(AB7*AF7,1)</f>
        <v>29.4</v>
      </c>
      <c r="AH7" s="29">
        <f>ROUND(AC7*AF7,1)+0.2</f>
        <v>341.5</v>
      </c>
      <c r="AI7" s="29">
        <f>ROUND(AD7*AF7,1)</f>
        <v>31.1</v>
      </c>
      <c r="AJ7" s="29">
        <f>SUM(AG7:AI7)</f>
        <v>402</v>
      </c>
      <c r="AL7" s="63"/>
    </row>
    <row r="8" spans="1:38" s="31" customFormat="1" ht="54.75" customHeight="1">
      <c r="A8" s="32">
        <v>2</v>
      </c>
      <c r="B8" s="33" t="s">
        <v>2</v>
      </c>
      <c r="C8" s="34">
        <v>9</v>
      </c>
      <c r="D8" s="35"/>
      <c r="E8" s="35">
        <v>9</v>
      </c>
      <c r="F8" s="35">
        <v>1</v>
      </c>
      <c r="G8" s="36"/>
      <c r="H8" s="36">
        <v>92.03</v>
      </c>
      <c r="I8" s="36">
        <v>92.03</v>
      </c>
      <c r="J8" s="36"/>
      <c r="K8" s="36">
        <v>80</v>
      </c>
      <c r="L8" s="36"/>
      <c r="M8" s="37">
        <v>65</v>
      </c>
      <c r="N8" s="38">
        <f>ROUND(G8*247*M8/100,0)</f>
        <v>0</v>
      </c>
      <c r="O8" s="38">
        <f>ROUND(H8*247*M8/100,0)</f>
        <v>14775</v>
      </c>
      <c r="P8" s="38">
        <f>ROUND(I8*247*M8/100,0)</f>
        <v>14775</v>
      </c>
      <c r="Q8" s="38">
        <v>14775</v>
      </c>
      <c r="R8" s="39">
        <f>ROUND(N8/Q8,3)</f>
        <v>0</v>
      </c>
      <c r="S8" s="39">
        <f>ROUND(O8/Q8,3)</f>
        <v>1</v>
      </c>
      <c r="T8" s="39">
        <f>ROUND(P8/Q8,3)</f>
        <v>1</v>
      </c>
      <c r="U8" s="38">
        <f>ROUND(G8*247*M8/100,0)</f>
        <v>0</v>
      </c>
      <c r="V8" s="38">
        <f>ROUND(H8*247*M8/100,0)</f>
        <v>14775</v>
      </c>
      <c r="W8" s="38">
        <f>ROUND(I8*247*M8/100,0)</f>
        <v>14775</v>
      </c>
      <c r="X8" s="40">
        <f t="shared" si="0"/>
        <v>0</v>
      </c>
      <c r="Y8" s="40">
        <f t="shared" si="0"/>
        <v>133</v>
      </c>
      <c r="Z8" s="40">
        <f t="shared" si="0"/>
        <v>14.8</v>
      </c>
      <c r="AA8" s="40">
        <f>SUM(X8:Z8)</f>
        <v>147.8</v>
      </c>
      <c r="AB8" s="40">
        <f>ROUND(X8-D8*J8/1000*247*M8/100,1)</f>
        <v>0</v>
      </c>
      <c r="AC8" s="40">
        <f>ROUND(Y8-E8*K8*247*M8/100/1000,1)</f>
        <v>17.4</v>
      </c>
      <c r="AD8" s="40">
        <f>ROUND(F8*I8*247*M8/100/1000,1)</f>
        <v>14.8</v>
      </c>
      <c r="AE8" s="40">
        <f>SUM(AB8:AD8)</f>
        <v>32.2</v>
      </c>
      <c r="AF8" s="41">
        <v>0.854</v>
      </c>
      <c r="AG8" s="40">
        <f>ROUND(AB8*AF8,1)</f>
        <v>0</v>
      </c>
      <c r="AH8" s="40">
        <f>ROUND(AC8*AF8,1)</f>
        <v>14.9</v>
      </c>
      <c r="AI8" s="40">
        <f>ROUND(AD8*AF8,1)</f>
        <v>12.6</v>
      </c>
      <c r="AJ8" s="40">
        <f>SUM(AG8:AI8)</f>
        <v>27.5</v>
      </c>
      <c r="AL8" s="63"/>
    </row>
    <row r="9" spans="1:36" s="31" customFormat="1" ht="18.75">
      <c r="A9" s="42"/>
      <c r="B9" s="43" t="s">
        <v>11</v>
      </c>
      <c r="C9" s="44"/>
      <c r="D9" s="45">
        <f>SUM(D7:D8)</f>
        <v>10</v>
      </c>
      <c r="E9" s="45">
        <f>SUM(E7:E8)</f>
        <v>90</v>
      </c>
      <c r="F9" s="45">
        <f>SUM(F7:F8)</f>
        <v>3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  <c r="S9" s="46"/>
      <c r="T9" s="46"/>
      <c r="U9" s="45"/>
      <c r="V9" s="45"/>
      <c r="W9" s="45"/>
      <c r="X9" s="29">
        <f aca="true" t="shared" si="1" ref="X9:AE9">SUM(X7:X8)</f>
        <v>182.1</v>
      </c>
      <c r="Y9" s="29">
        <f t="shared" si="1"/>
        <v>1739.3</v>
      </c>
      <c r="Z9" s="29">
        <f t="shared" si="1"/>
        <v>54.5</v>
      </c>
      <c r="AA9" s="29">
        <f t="shared" si="1"/>
        <v>1975.8999999999999</v>
      </c>
      <c r="AB9" s="29">
        <f t="shared" si="1"/>
        <v>37.6</v>
      </c>
      <c r="AC9" s="29">
        <f t="shared" si="1"/>
        <v>453.29999999999995</v>
      </c>
      <c r="AD9" s="29">
        <f t="shared" si="1"/>
        <v>54.5</v>
      </c>
      <c r="AE9" s="29">
        <f t="shared" si="1"/>
        <v>545.4000000000001</v>
      </c>
      <c r="AF9" s="29"/>
      <c r="AG9" s="29">
        <f>SUM(AG7:AG8)</f>
        <v>29.4</v>
      </c>
      <c r="AH9" s="29">
        <f>SUM(AH7:AH8)</f>
        <v>356.4</v>
      </c>
      <c r="AI9" s="29">
        <f>SUM(AI7:AI8)</f>
        <v>43.7</v>
      </c>
      <c r="AJ9" s="29">
        <f>SUM(AJ7:AJ8)</f>
        <v>429.5</v>
      </c>
    </row>
    <row r="10" spans="1:27" ht="18" customHeight="1">
      <c r="A10" s="47"/>
      <c r="B10" s="48"/>
      <c r="C10" s="48"/>
      <c r="D10" s="49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  <c r="S10" s="49"/>
      <c r="T10" s="49"/>
      <c r="U10" s="49"/>
      <c r="V10" s="49"/>
      <c r="W10" s="49"/>
      <c r="AA10" s="50"/>
    </row>
    <row r="11" spans="1:23" ht="18.75">
      <c r="A11" s="51"/>
      <c r="B11" s="52"/>
      <c r="C11" s="52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</row>
    <row r="12" spans="1:23" ht="18.75">
      <c r="A12" s="51"/>
      <c r="B12" s="52"/>
      <c r="C12" s="52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</row>
    <row r="13" spans="1:23" ht="18.75">
      <c r="A13" s="51"/>
      <c r="B13" s="52"/>
      <c r="C13" s="52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</row>
    <row r="14" spans="1:23" ht="18.75">
      <c r="A14" s="51"/>
      <c r="B14" s="52"/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</row>
    <row r="15" spans="1:23" ht="18.75">
      <c r="A15" s="51"/>
      <c r="B15" s="54"/>
      <c r="C15" s="54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</row>
    <row r="16" spans="1:23" ht="18.75">
      <c r="A16" s="51"/>
      <c r="B16" s="54"/>
      <c r="C16" s="54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</row>
    <row r="17" spans="1:23" ht="16.5" customHeight="1">
      <c r="A17" s="51"/>
      <c r="B17" s="52"/>
      <c r="C17" s="52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</row>
    <row r="18" spans="1:23" ht="18.75">
      <c r="A18" s="51"/>
      <c r="B18" s="52"/>
      <c r="C18" s="52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</row>
    <row r="19" spans="1:23" ht="18.75">
      <c r="A19" s="51"/>
      <c r="B19" s="52"/>
      <c r="C19" s="52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</row>
    <row r="20" spans="1:23" ht="18.75">
      <c r="A20" s="51"/>
      <c r="B20" s="52"/>
      <c r="C20" s="52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</row>
    <row r="21" spans="1:23" ht="18.75">
      <c r="A21" s="51"/>
      <c r="B21" s="52"/>
      <c r="C21" s="52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</row>
    <row r="22" spans="1:23" ht="18.75">
      <c r="A22" s="51"/>
      <c r="B22" s="52"/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</row>
    <row r="23" spans="1:23" ht="18.75">
      <c r="A23" s="51"/>
      <c r="B23" s="55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</row>
    <row r="24" spans="1:29" s="58" customFormat="1" ht="16.5" customHeight="1">
      <c r="A24" s="83"/>
      <c r="B24" s="83"/>
      <c r="C24" s="83"/>
      <c r="D24" s="83"/>
      <c r="E24" s="83"/>
      <c r="F24" s="83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AB24" s="59"/>
      <c r="AC24" s="59"/>
    </row>
    <row r="25" spans="1:23" ht="18.75">
      <c r="A25" s="51"/>
      <c r="B25" s="54"/>
      <c r="C25" s="54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</row>
    <row r="26" spans="1:23" ht="18.75">
      <c r="A26" s="51"/>
      <c r="B26" s="54"/>
      <c r="C26" s="54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</row>
    <row r="27" spans="1:23" ht="18.75">
      <c r="A27" s="51"/>
      <c r="B27" s="54"/>
      <c r="C27" s="54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</row>
    <row r="28" spans="1:23" ht="18.75">
      <c r="A28" s="51"/>
      <c r="B28" s="54"/>
      <c r="C28" s="54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</row>
    <row r="29" spans="1:23" ht="18" customHeight="1">
      <c r="A29" s="51"/>
      <c r="B29" s="54"/>
      <c r="C29" s="54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</row>
    <row r="30" spans="1:23" ht="18.75">
      <c r="A30" s="51"/>
      <c r="B30" s="54"/>
      <c r="C30" s="5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3" ht="18.75">
      <c r="A31" s="51"/>
      <c r="B31" s="54"/>
      <c r="C31" s="54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3" ht="18.75">
      <c r="A32" s="51"/>
      <c r="B32" s="54"/>
      <c r="C32" s="54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 ht="18.75">
      <c r="A33" s="51"/>
      <c r="B33" s="54"/>
      <c r="C33" s="54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 ht="18.75">
      <c r="A34" s="51"/>
      <c r="B34" s="54"/>
      <c r="C34" s="54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8.75">
      <c r="A35" s="51"/>
      <c r="B35" s="52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 ht="18.75">
      <c r="A36" s="51"/>
      <c r="B36" s="52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 ht="18.75">
      <c r="A37" s="51"/>
      <c r="B37" s="52"/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1:23" ht="18.75">
      <c r="A38" s="51"/>
      <c r="B38" s="52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1:23" ht="18.75">
      <c r="A39" s="51"/>
      <c r="B39" s="52"/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1:23" ht="18.75">
      <c r="A40" s="51"/>
      <c r="B40" s="52"/>
      <c r="C40" s="5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1:23" ht="18.75">
      <c r="A41" s="51"/>
      <c r="B41" s="52"/>
      <c r="C41" s="52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 ht="18.75">
      <c r="A42" s="51"/>
      <c r="B42" s="52"/>
      <c r="C42" s="52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23" ht="18.75">
      <c r="A43" s="51"/>
      <c r="B43" s="52"/>
      <c r="C43" s="52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1:23" ht="18.75">
      <c r="A44" s="51"/>
      <c r="B44" s="52"/>
      <c r="C44" s="52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1:23" ht="18.75">
      <c r="A45" s="51"/>
      <c r="B45" s="52"/>
      <c r="C45" s="52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1:23" ht="18.75">
      <c r="A46" s="51"/>
      <c r="B46" s="52"/>
      <c r="C46" s="52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spans="1:23" ht="18.75">
      <c r="A47" s="51"/>
      <c r="B47" s="52"/>
      <c r="C47" s="52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1:23" ht="18.75">
      <c r="A48" s="51"/>
      <c r="B48" s="52"/>
      <c r="C48" s="52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</row>
    <row r="49" spans="1:23" ht="18.75">
      <c r="A49" s="51"/>
      <c r="B49" s="52"/>
      <c r="C49" s="52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</row>
    <row r="50" spans="1:23" ht="18.75">
      <c r="A50" s="51"/>
      <c r="B50" s="52"/>
      <c r="C50" s="52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</row>
    <row r="51" spans="1:23" ht="18.75">
      <c r="A51" s="51"/>
      <c r="B51" s="52"/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</row>
    <row r="52" spans="1:23" ht="18.75">
      <c r="A52" s="51"/>
      <c r="B52" s="52"/>
      <c r="C52" s="52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</row>
    <row r="53" spans="1:23" ht="18.75">
      <c r="A53" s="51"/>
      <c r="B53" s="52"/>
      <c r="C53" s="52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</row>
    <row r="54" spans="1:23" ht="18.75">
      <c r="A54" s="51"/>
      <c r="B54" s="52"/>
      <c r="C54" s="52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</row>
    <row r="55" spans="1:23" ht="18.75">
      <c r="A55" s="51"/>
      <c r="B55" s="52"/>
      <c r="C55" s="52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</row>
    <row r="56" spans="1:23" ht="18.75">
      <c r="A56" s="51"/>
      <c r="B56" s="52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</row>
    <row r="57" spans="1:23" ht="18.75">
      <c r="A57" s="51"/>
      <c r="B57" s="52"/>
      <c r="C57" s="52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</row>
    <row r="58" spans="1:23" ht="18.75">
      <c r="A58" s="51"/>
      <c r="B58" s="52"/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</row>
    <row r="59" spans="1:23" ht="18.75">
      <c r="A59" s="51"/>
      <c r="B59" s="52"/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</row>
    <row r="60" spans="1:23" ht="18.75">
      <c r="A60" s="51"/>
      <c r="B60" s="52"/>
      <c r="C60" s="52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</row>
    <row r="61" spans="1:23" ht="18.75">
      <c r="A61" s="51"/>
      <c r="B61" s="52"/>
      <c r="C61" s="52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</row>
    <row r="62" spans="1:23" ht="18.75">
      <c r="A62" s="51"/>
      <c r="B62" s="52"/>
      <c r="C62" s="52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</row>
    <row r="63" spans="1:23" ht="18.75">
      <c r="A63" s="51"/>
      <c r="B63" s="52"/>
      <c r="C63" s="52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</row>
    <row r="64" spans="1:23" ht="18.75">
      <c r="A64" s="51"/>
      <c r="B64" s="52"/>
      <c r="C64" s="52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</row>
    <row r="65" spans="1:23" ht="18.75">
      <c r="A65" s="51"/>
      <c r="B65" s="52"/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</row>
    <row r="66" spans="1:23" ht="18.75">
      <c r="A66" s="51"/>
      <c r="B66" s="52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</row>
    <row r="67" spans="1:23" ht="18.75">
      <c r="A67" s="51"/>
      <c r="B67" s="52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</row>
    <row r="68" spans="1:23" ht="18.75">
      <c r="A68" s="51"/>
      <c r="B68" s="52"/>
      <c r="C68" s="52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</row>
    <row r="69" spans="1:23" ht="18.75">
      <c r="A69" s="60"/>
      <c r="B69" s="3"/>
      <c r="C69" s="3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</row>
    <row r="70" spans="1:23" ht="18.75">
      <c r="A70" s="3"/>
      <c r="B70" s="3"/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8.75">
      <c r="A71" s="60"/>
      <c r="B71" s="60"/>
      <c r="C71" s="60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</row>
  </sheetData>
  <sheetProtection/>
  <mergeCells count="19">
    <mergeCell ref="AB3:AE4"/>
    <mergeCell ref="AG3:AJ4"/>
    <mergeCell ref="A24:F24"/>
    <mergeCell ref="B5:B6"/>
    <mergeCell ref="D4:F4"/>
    <mergeCell ref="A3:A6"/>
    <mergeCell ref="B3:B4"/>
    <mergeCell ref="C3:C6"/>
    <mergeCell ref="D3:F3"/>
    <mergeCell ref="C2:L2"/>
    <mergeCell ref="AF3:AF6"/>
    <mergeCell ref="Q3:Q5"/>
    <mergeCell ref="R3:T4"/>
    <mergeCell ref="X3:AA3"/>
    <mergeCell ref="U3:W4"/>
    <mergeCell ref="N3:P4"/>
    <mergeCell ref="J3:L4"/>
    <mergeCell ref="G3:I4"/>
    <mergeCell ref="M3:M5"/>
  </mergeCells>
  <printOptions horizontalCentered="1"/>
  <pageMargins left="0.3937007874015748" right="0" top="0.5905511811023623" bottom="0" header="0" footer="0"/>
  <pageSetup horizontalDpi="600" verticalDpi="600" orientation="landscape" paperSize="9" scale="38" r:id="rId1"/>
  <colBreaks count="2" manualBreakCount="2">
    <brk id="12" max="8" man="1"/>
    <brk id="23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2023-04-17T09:00:16Z</cp:lastPrinted>
  <dcterms:created xsi:type="dcterms:W3CDTF">2005-01-25T12:19:56Z</dcterms:created>
  <dcterms:modified xsi:type="dcterms:W3CDTF">2023-05-16T13:52:09Z</dcterms:modified>
  <cp:category/>
  <cp:version/>
  <cp:contentType/>
  <cp:contentStatus/>
</cp:coreProperties>
</file>