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0"/>
  </bookViews>
  <sheets>
    <sheet name="На 01.01.2023" sheetId="1" r:id="rId1"/>
  </sheets>
  <definedNames>
    <definedName name="_xlnm.Print_Titles" localSheetId="0">'На 01.01.2023'!$A:$B,'На 01.01.2023'!$2:$4</definedName>
    <definedName name="_xlnm.Print_Area" localSheetId="0">'На 01.01.2023'!$A$1:$H$43</definedName>
  </definedNames>
  <calcPr fullCalcOnLoad="1"/>
</workbook>
</file>

<file path=xl/sharedStrings.xml><?xml version="1.0" encoding="utf-8"?>
<sst xmlns="http://schemas.openxmlformats.org/spreadsheetml/2006/main" count="51" uniqueCount="50">
  <si>
    <t>№п/п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</si>
  <si>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</si>
  <si>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</si>
  <si>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</si>
  <si>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</si>
  <si>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</si>
  <si>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</si>
  <si>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</si>
  <si>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</si>
  <si>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</si>
  <si>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</si>
  <si>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</si>
  <si>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</si>
  <si>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</si>
  <si>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</si>
  <si>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</si>
  <si>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</si>
  <si>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</si>
  <si>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</si>
  <si>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</si>
  <si>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</si>
  <si>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</si>
  <si>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</si>
  <si>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</si>
  <si>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</si>
  <si>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</si>
  <si>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</si>
  <si>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</si>
  <si>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</si>
  <si>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</si>
  <si>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</si>
  <si>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</si>
  <si>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</si>
  <si>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</si>
  <si>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</si>
  <si>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</si>
  <si>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</si>
  <si>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</si>
  <si>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</si>
  <si>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</si>
  <si>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Всего, тыс. руб.</t>
  </si>
  <si>
    <t>затраты на уплату налогов, тыс. руб.</t>
  </si>
  <si>
    <t>в части затрат, непосредственно связанных с оказанием муниципальных услуг, тыс. руб.</t>
  </si>
  <si>
    <t>в части затрат на общехозяйственные нужды при оказанием муниципальных услуг, тыс. руб.</t>
  </si>
  <si>
    <t>в том числе:</t>
  </si>
  <si>
    <t>за счет средств областного бюджета</t>
  </si>
  <si>
    <t>за счет средств местного бюджета</t>
  </si>
  <si>
    <t>всего, тыс. руб.</t>
  </si>
  <si>
    <t>Приложение №23</t>
  </si>
  <si>
    <t>2023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01.01.2023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</si>
</sst>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80" fontId="4" fillId="33" borderId="10" xfId="54" applyNumberFormat="1" applyFont="1" applyFill="1" applyBorder="1" applyAlignment="1">
      <alignment horizontal="center"/>
      <protection/>
    </xf>
    <xf numFmtId="0" fontId="6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/>
      <protection/>
    </xf>
    <xf numFmtId="180" fontId="6" fillId="33" borderId="10" xfId="54" applyNumberFormat="1" applyFont="1" applyFill="1" applyBorder="1" applyAlignment="1">
      <alignment horizontal="center"/>
      <protection/>
    </xf>
    <xf numFmtId="0" fontId="6" fillId="33" borderId="12" xfId="54" applyFont="1" applyFill="1" applyBorder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12" xfId="54" applyFont="1" applyFill="1" applyBorder="1" applyAlignment="1">
      <alignment wrapText="1"/>
      <protection/>
    </xf>
    <xf numFmtId="0" fontId="6" fillId="33" borderId="0" xfId="54" applyFont="1" applyFill="1" applyAlignment="1">
      <alignment/>
      <protection/>
    </xf>
    <xf numFmtId="0" fontId="6" fillId="33" borderId="0" xfId="54" applyFont="1" applyFill="1" applyAlignment="1">
      <alignment wrapText="1"/>
      <protection/>
    </xf>
    <xf numFmtId="2" fontId="5" fillId="33" borderId="13" xfId="54" applyNumberFormat="1" applyFont="1" applyFill="1" applyBorder="1" applyAlignment="1">
      <alignment vertical="top" wrapText="1"/>
      <protection/>
    </xf>
    <xf numFmtId="2" fontId="5" fillId="33" borderId="14" xfId="54" applyNumberFormat="1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center" vertical="top" wrapText="1"/>
      <protection/>
    </xf>
    <xf numFmtId="0" fontId="6" fillId="33" borderId="0" xfId="54" applyFont="1" applyFill="1" applyBorder="1" applyAlignment="1">
      <alignment vertical="top" wrapText="1"/>
      <protection/>
    </xf>
    <xf numFmtId="0" fontId="6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>
      <alignment/>
      <protection/>
    </xf>
    <xf numFmtId="0" fontId="6" fillId="33" borderId="0" xfId="0" applyFont="1" applyFill="1" applyAlignment="1">
      <alignment/>
    </xf>
    <xf numFmtId="0" fontId="6" fillId="33" borderId="0" xfId="54" applyFont="1" applyFill="1" applyBorder="1">
      <alignment/>
      <protection/>
    </xf>
    <xf numFmtId="0" fontId="6" fillId="33" borderId="15" xfId="54" applyFont="1" applyFill="1" applyBorder="1" applyAlignment="1">
      <alignment horizontal="center" vertical="top" wrapText="1"/>
      <protection/>
    </xf>
    <xf numFmtId="0" fontId="5" fillId="33" borderId="16" xfId="54" applyFont="1" applyFill="1" applyBorder="1" applyAlignment="1">
      <alignment vertical="top" wrapText="1"/>
      <protection/>
    </xf>
    <xf numFmtId="0" fontId="6" fillId="33" borderId="12" xfId="54" applyFont="1" applyFill="1" applyBorder="1" applyAlignment="1">
      <alignment horizontal="left" wrapText="1"/>
      <protection/>
    </xf>
    <xf numFmtId="180" fontId="6" fillId="33" borderId="12" xfId="54" applyNumberFormat="1" applyFont="1" applyFill="1" applyBorder="1" applyAlignment="1">
      <alignment horizontal="center"/>
      <protection/>
    </xf>
    <xf numFmtId="180" fontId="6" fillId="33" borderId="12" xfId="54" applyNumberFormat="1" applyFont="1" applyFill="1" applyBorder="1" applyAlignment="1">
      <alignment horizontal="center" wrapText="1"/>
      <protection/>
    </xf>
    <xf numFmtId="180" fontId="6" fillId="33" borderId="0" xfId="54" applyNumberFormat="1" applyFont="1" applyFill="1">
      <alignment/>
      <protection/>
    </xf>
    <xf numFmtId="180" fontId="6" fillId="33" borderId="0" xfId="54" applyNumberFormat="1" applyFont="1" applyFill="1" applyBorder="1" applyAlignment="1">
      <alignment horizontal="center"/>
      <protection/>
    </xf>
    <xf numFmtId="180" fontId="6" fillId="33" borderId="0" xfId="54" applyNumberFormat="1" applyFont="1" applyFill="1" applyBorder="1" applyAlignment="1">
      <alignment/>
      <protection/>
    </xf>
    <xf numFmtId="180" fontId="4" fillId="0" borderId="10" xfId="54" applyNumberFormat="1" applyFont="1" applyFill="1" applyBorder="1" applyAlignment="1">
      <alignment horizontal="center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180" fontId="6" fillId="33" borderId="0" xfId="54" applyNumberFormat="1" applyFont="1" applyFill="1" applyAlignment="1">
      <alignment horizontal="center"/>
      <protection/>
    </xf>
    <xf numFmtId="0" fontId="5" fillId="33" borderId="17" xfId="54" applyFont="1" applyFill="1" applyBorder="1" applyAlignment="1">
      <alignment horizontal="center" vertical="center"/>
      <protection/>
    </xf>
    <xf numFmtId="0" fontId="5" fillId="33" borderId="18" xfId="54" applyFont="1" applyFill="1" applyBorder="1" applyAlignment="1">
      <alignment horizontal="center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6" fillId="33" borderId="19" xfId="54" applyFont="1" applyFill="1" applyBorder="1" applyAlignment="1">
      <alignment horizontal="right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20" xfId="54" applyFont="1" applyFill="1" applyBorder="1" applyAlignment="1">
      <alignment horizontal="center" vertical="center" wrapText="1"/>
      <protection/>
    </xf>
    <xf numFmtId="0" fontId="5" fillId="33" borderId="21" xfId="54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5" fillId="33" borderId="17" xfId="54" applyFont="1" applyFill="1" applyBorder="1" applyAlignment="1">
      <alignment horizontal="center" vertical="center" wrapText="1"/>
      <protection/>
    </xf>
    <xf numFmtId="0" fontId="5" fillId="33" borderId="18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7" fillId="33" borderId="17" xfId="54" applyFont="1" applyFill="1" applyBorder="1" applyAlignment="1">
      <alignment horizontal="center" vertical="center" wrapText="1"/>
      <protection/>
    </xf>
    <xf numFmtId="0" fontId="7" fillId="33" borderId="18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71" zoomScaleNormal="74" zoomScaleSheetLayoutView="71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0" sqref="F40"/>
    </sheetView>
  </sheetViews>
  <sheetFormatPr defaultColWidth="9.140625" defaultRowHeight="12.75"/>
  <cols>
    <col min="1" max="1" width="9.00390625" style="2" customWidth="1"/>
    <col min="2" max="2" width="36.140625" style="2" customWidth="1"/>
    <col min="3" max="3" width="26.421875" style="2" customWidth="1"/>
    <col min="4" max="5" width="33.00390625" style="2" customWidth="1"/>
    <col min="6" max="6" width="33.421875" style="2" customWidth="1"/>
    <col min="7" max="8" width="26.28125" style="2" customWidth="1"/>
    <col min="9" max="9" width="12.7109375" style="2" customWidth="1"/>
    <col min="10" max="16384" width="9.140625" style="2" customWidth="1"/>
  </cols>
  <sheetData>
    <row r="1" spans="7:8" ht="15.75">
      <c r="G1" s="34" t="s">
        <v>48</v>
      </c>
      <c r="H1" s="34"/>
    </row>
    <row r="2" spans="1:8" ht="88.5" customHeight="1">
      <c r="A2" s="31" t="s">
        <v>0</v>
      </c>
      <c r="B2" s="42" t="s">
        <v>38</v>
      </c>
      <c r="C2" s="35" t="s">
        <v>49</v>
      </c>
      <c r="D2" s="36"/>
      <c r="E2" s="36"/>
      <c r="F2" s="36"/>
      <c r="G2" s="36"/>
      <c r="H2" s="37"/>
    </row>
    <row r="3" spans="1:8" ht="63.75" customHeight="1">
      <c r="A3" s="32"/>
      <c r="B3" s="43"/>
      <c r="C3" s="39" t="s">
        <v>40</v>
      </c>
      <c r="D3" s="35" t="s">
        <v>44</v>
      </c>
      <c r="E3" s="36"/>
      <c r="F3" s="36"/>
      <c r="G3" s="36"/>
      <c r="H3" s="37"/>
    </row>
    <row r="4" spans="1:8" ht="111" customHeight="1">
      <c r="A4" s="32"/>
      <c r="B4" s="43"/>
      <c r="C4" s="40"/>
      <c r="D4" s="3" t="s">
        <v>45</v>
      </c>
      <c r="E4" s="35" t="s">
        <v>46</v>
      </c>
      <c r="F4" s="36"/>
      <c r="G4" s="36"/>
      <c r="H4" s="37"/>
    </row>
    <row r="5" spans="1:8" ht="111" customHeight="1">
      <c r="A5" s="33"/>
      <c r="B5" s="44"/>
      <c r="C5" s="41"/>
      <c r="D5" s="3" t="s">
        <v>42</v>
      </c>
      <c r="E5" s="3" t="s">
        <v>42</v>
      </c>
      <c r="F5" s="3" t="s">
        <v>43</v>
      </c>
      <c r="G5" s="29" t="s">
        <v>41</v>
      </c>
      <c r="H5" s="29" t="s">
        <v>47</v>
      </c>
    </row>
    <row r="6" spans="1:9" ht="15.75">
      <c r="A6" s="4">
        <v>1</v>
      </c>
      <c r="B6" s="22" t="s">
        <v>1</v>
      </c>
      <c r="C6" s="5">
        <f>D6+H6</f>
        <v>38603.1</v>
      </c>
      <c r="D6" s="1">
        <v>34836.6</v>
      </c>
      <c r="E6" s="1"/>
      <c r="F6" s="5">
        <v>3341.9</v>
      </c>
      <c r="G6" s="23">
        <v>424.6</v>
      </c>
      <c r="H6" s="23">
        <f>E6+F6+G6</f>
        <v>3766.5</v>
      </c>
      <c r="I6" s="25"/>
    </row>
    <row r="7" spans="1:9" ht="15.75">
      <c r="A7" s="6">
        <v>2</v>
      </c>
      <c r="B7" s="22" t="s">
        <v>2</v>
      </c>
      <c r="C7" s="5">
        <f>D7+H7</f>
        <v>46699.3</v>
      </c>
      <c r="D7" s="1">
        <v>40819.4</v>
      </c>
      <c r="E7" s="1"/>
      <c r="F7" s="5">
        <v>5670.300000000001</v>
      </c>
      <c r="G7" s="23">
        <v>209.6</v>
      </c>
      <c r="H7" s="23">
        <f aca="true" t="shared" si="0" ref="H7:H42">E7+F7+G7</f>
        <v>5879.9000000000015</v>
      </c>
      <c r="I7" s="25"/>
    </row>
    <row r="8" spans="1:9" ht="15.75">
      <c r="A8" s="6">
        <v>3</v>
      </c>
      <c r="B8" s="22" t="s">
        <v>3</v>
      </c>
      <c r="C8" s="5">
        <f aca="true" t="shared" si="1" ref="C8:C42">D8+H8</f>
        <v>39315.600000000006</v>
      </c>
      <c r="D8" s="1">
        <v>35754.8</v>
      </c>
      <c r="E8" s="1"/>
      <c r="F8" s="5">
        <v>3317.8</v>
      </c>
      <c r="G8" s="23">
        <v>243</v>
      </c>
      <c r="H8" s="23">
        <f t="shared" si="0"/>
        <v>3560.8</v>
      </c>
      <c r="I8" s="25"/>
    </row>
    <row r="9" spans="1:9" ht="15.75">
      <c r="A9" s="4">
        <v>4</v>
      </c>
      <c r="B9" s="22" t="s">
        <v>4</v>
      </c>
      <c r="C9" s="5">
        <f t="shared" si="1"/>
        <v>28840</v>
      </c>
      <c r="D9" s="1">
        <v>24795.2</v>
      </c>
      <c r="E9" s="1"/>
      <c r="F9" s="5">
        <v>3838.0999999999995</v>
      </c>
      <c r="G9" s="23">
        <v>206.7</v>
      </c>
      <c r="H9" s="23">
        <f t="shared" si="0"/>
        <v>4044.7999999999993</v>
      </c>
      <c r="I9" s="25"/>
    </row>
    <row r="10" spans="1:9" ht="15.75">
      <c r="A10" s="6">
        <v>5</v>
      </c>
      <c r="B10" s="22" t="s">
        <v>5</v>
      </c>
      <c r="C10" s="5">
        <f t="shared" si="1"/>
        <v>18890.1</v>
      </c>
      <c r="D10" s="28">
        <f>7262.4+8589</f>
        <v>15851.4</v>
      </c>
      <c r="E10" s="28">
        <v>503.6</v>
      </c>
      <c r="F10" s="5">
        <f>942.1+737.7+737.6+503.6-503.6</f>
        <v>2417.4</v>
      </c>
      <c r="G10" s="23">
        <v>117.7</v>
      </c>
      <c r="H10" s="23">
        <f t="shared" si="0"/>
        <v>3038.7</v>
      </c>
      <c r="I10" s="25"/>
    </row>
    <row r="11" spans="1:9" ht="15.75" customHeight="1">
      <c r="A11" s="6">
        <v>6</v>
      </c>
      <c r="B11" s="22" t="s">
        <v>6</v>
      </c>
      <c r="C11" s="5">
        <f t="shared" si="1"/>
        <v>44089.5</v>
      </c>
      <c r="D11" s="1">
        <v>39908.9</v>
      </c>
      <c r="E11" s="1"/>
      <c r="F11" s="5">
        <v>3846.9</v>
      </c>
      <c r="G11" s="23">
        <v>333.7</v>
      </c>
      <c r="H11" s="23">
        <f t="shared" si="0"/>
        <v>4180.6</v>
      </c>
      <c r="I11" s="25"/>
    </row>
    <row r="12" spans="1:9" ht="15.75">
      <c r="A12" s="4">
        <v>7</v>
      </c>
      <c r="B12" s="22" t="s">
        <v>7</v>
      </c>
      <c r="C12" s="5">
        <f t="shared" si="1"/>
        <v>47329.5</v>
      </c>
      <c r="D12" s="1">
        <v>42649.1</v>
      </c>
      <c r="E12" s="1"/>
      <c r="F12" s="5">
        <v>4384.9</v>
      </c>
      <c r="G12" s="23">
        <v>295.5</v>
      </c>
      <c r="H12" s="23">
        <f t="shared" si="0"/>
        <v>4680.4</v>
      </c>
      <c r="I12" s="25"/>
    </row>
    <row r="13" spans="1:9" ht="15.75">
      <c r="A13" s="6">
        <v>8</v>
      </c>
      <c r="B13" s="22" t="s">
        <v>8</v>
      </c>
      <c r="C13" s="5">
        <f t="shared" si="1"/>
        <v>51848.9</v>
      </c>
      <c r="D13" s="1">
        <v>46626.6</v>
      </c>
      <c r="E13" s="1"/>
      <c r="F13" s="5">
        <v>5106.7</v>
      </c>
      <c r="G13" s="23">
        <v>115.6</v>
      </c>
      <c r="H13" s="23">
        <f t="shared" si="0"/>
        <v>5222.3</v>
      </c>
      <c r="I13" s="25"/>
    </row>
    <row r="14" spans="1:9" ht="15.75">
      <c r="A14" s="6">
        <v>9</v>
      </c>
      <c r="B14" s="22" t="s">
        <v>9</v>
      </c>
      <c r="C14" s="5">
        <f t="shared" si="1"/>
        <v>8459.3</v>
      </c>
      <c r="D14" s="1">
        <v>7203.5</v>
      </c>
      <c r="E14" s="1"/>
      <c r="F14" s="5">
        <v>1246.6</v>
      </c>
      <c r="G14" s="23">
        <v>9.2</v>
      </c>
      <c r="H14" s="23">
        <f t="shared" si="0"/>
        <v>1255.8</v>
      </c>
      <c r="I14" s="25"/>
    </row>
    <row r="15" spans="1:9" ht="15.75">
      <c r="A15" s="4">
        <v>10</v>
      </c>
      <c r="B15" s="8" t="s">
        <v>10</v>
      </c>
      <c r="C15" s="5">
        <f t="shared" si="1"/>
        <v>20990</v>
      </c>
      <c r="D15" s="1">
        <v>18612.6</v>
      </c>
      <c r="E15" s="1"/>
      <c r="F15" s="5">
        <v>2347.7</v>
      </c>
      <c r="G15" s="23">
        <v>29.7</v>
      </c>
      <c r="H15" s="23">
        <f t="shared" si="0"/>
        <v>2377.3999999999996</v>
      </c>
      <c r="I15" s="25"/>
    </row>
    <row r="16" spans="1:9" ht="15.75">
      <c r="A16" s="6">
        <v>11</v>
      </c>
      <c r="B16" s="8" t="s">
        <v>11</v>
      </c>
      <c r="C16" s="5">
        <f t="shared" si="1"/>
        <v>24220.6</v>
      </c>
      <c r="D16" s="1">
        <v>20306.5</v>
      </c>
      <c r="E16" s="1"/>
      <c r="F16" s="5">
        <v>3850.9</v>
      </c>
      <c r="G16" s="23">
        <v>63.2</v>
      </c>
      <c r="H16" s="23">
        <f t="shared" si="0"/>
        <v>3914.1</v>
      </c>
      <c r="I16" s="25"/>
    </row>
    <row r="17" spans="1:9" ht="15.75">
      <c r="A17" s="6">
        <v>12</v>
      </c>
      <c r="B17" s="8" t="s">
        <v>12</v>
      </c>
      <c r="C17" s="5">
        <f t="shared" si="1"/>
        <v>26984.5</v>
      </c>
      <c r="D17" s="1">
        <v>23159.5</v>
      </c>
      <c r="E17" s="1"/>
      <c r="F17" s="5">
        <v>3650.6000000000004</v>
      </c>
      <c r="G17" s="23">
        <v>174.4</v>
      </c>
      <c r="H17" s="23">
        <f t="shared" si="0"/>
        <v>3825.0000000000005</v>
      </c>
      <c r="I17" s="25"/>
    </row>
    <row r="18" spans="1:9" s="9" customFormat="1" ht="15.75" customHeight="1">
      <c r="A18" s="4">
        <v>13</v>
      </c>
      <c r="B18" s="8" t="s">
        <v>13</v>
      </c>
      <c r="C18" s="5">
        <f t="shared" si="1"/>
        <v>42496.4</v>
      </c>
      <c r="D18" s="1">
        <v>37730.4</v>
      </c>
      <c r="E18" s="1"/>
      <c r="F18" s="5">
        <v>4716.6</v>
      </c>
      <c r="G18" s="23">
        <v>49.4</v>
      </c>
      <c r="H18" s="23">
        <f t="shared" si="0"/>
        <v>4766</v>
      </c>
      <c r="I18" s="25"/>
    </row>
    <row r="19" spans="1:9" s="7" customFormat="1" ht="15.75">
      <c r="A19" s="6">
        <v>14</v>
      </c>
      <c r="B19" s="8" t="s">
        <v>14</v>
      </c>
      <c r="C19" s="5">
        <f t="shared" si="1"/>
        <v>15403</v>
      </c>
      <c r="D19" s="1">
        <v>13135</v>
      </c>
      <c r="E19" s="1"/>
      <c r="F19" s="5">
        <v>2252.4</v>
      </c>
      <c r="G19" s="23">
        <v>15.6</v>
      </c>
      <c r="H19" s="23">
        <f t="shared" si="0"/>
        <v>2268</v>
      </c>
      <c r="I19" s="25"/>
    </row>
    <row r="20" spans="1:9" ht="15.75">
      <c r="A20" s="6">
        <v>15</v>
      </c>
      <c r="B20" s="8" t="s">
        <v>15</v>
      </c>
      <c r="C20" s="5">
        <f t="shared" si="1"/>
        <v>34332.9</v>
      </c>
      <c r="D20" s="1">
        <v>28780.8</v>
      </c>
      <c r="E20" s="1"/>
      <c r="F20" s="5">
        <v>5250.3</v>
      </c>
      <c r="G20" s="23">
        <v>301.8</v>
      </c>
      <c r="H20" s="23">
        <f t="shared" si="0"/>
        <v>5552.1</v>
      </c>
      <c r="I20" s="25"/>
    </row>
    <row r="21" spans="1:9" ht="15.75">
      <c r="A21" s="4">
        <v>16</v>
      </c>
      <c r="B21" s="8" t="s">
        <v>16</v>
      </c>
      <c r="C21" s="5">
        <f t="shared" si="1"/>
        <v>19566.2</v>
      </c>
      <c r="D21" s="1">
        <v>16293.5</v>
      </c>
      <c r="E21" s="1"/>
      <c r="F21" s="5">
        <v>3257.4</v>
      </c>
      <c r="G21" s="23">
        <v>15.3</v>
      </c>
      <c r="H21" s="23">
        <f t="shared" si="0"/>
        <v>3272.7000000000003</v>
      </c>
      <c r="I21" s="25"/>
    </row>
    <row r="22" spans="1:9" s="10" customFormat="1" ht="15" customHeight="1">
      <c r="A22" s="6">
        <v>17</v>
      </c>
      <c r="B22" s="8" t="s">
        <v>17</v>
      </c>
      <c r="C22" s="5">
        <f t="shared" si="1"/>
        <v>10309.6</v>
      </c>
      <c r="D22" s="1">
        <v>8839.6</v>
      </c>
      <c r="E22" s="1"/>
      <c r="F22" s="5">
        <v>1457.8</v>
      </c>
      <c r="G22" s="24">
        <v>12.2</v>
      </c>
      <c r="H22" s="23">
        <f t="shared" si="0"/>
        <v>1470</v>
      </c>
      <c r="I22" s="25"/>
    </row>
    <row r="23" spans="1:9" s="10" customFormat="1" ht="15" customHeight="1">
      <c r="A23" s="4">
        <v>18</v>
      </c>
      <c r="B23" s="8" t="s">
        <v>18</v>
      </c>
      <c r="C23" s="5">
        <f t="shared" si="1"/>
        <v>54393.4</v>
      </c>
      <c r="D23" s="1">
        <v>48949.4</v>
      </c>
      <c r="E23" s="1"/>
      <c r="F23" s="5">
        <v>4865.5</v>
      </c>
      <c r="G23" s="24">
        <v>578.5</v>
      </c>
      <c r="H23" s="23">
        <f t="shared" si="0"/>
        <v>5444</v>
      </c>
      <c r="I23" s="25"/>
    </row>
    <row r="24" spans="1:9" ht="19.5" customHeight="1">
      <c r="A24" s="6">
        <v>19</v>
      </c>
      <c r="B24" s="8" t="s">
        <v>19</v>
      </c>
      <c r="C24" s="5">
        <f t="shared" si="1"/>
        <v>12478</v>
      </c>
      <c r="D24" s="1">
        <v>10844.7</v>
      </c>
      <c r="E24" s="1"/>
      <c r="F24" s="5">
        <v>1599.6</v>
      </c>
      <c r="G24" s="23">
        <v>33.7</v>
      </c>
      <c r="H24" s="23">
        <f t="shared" si="0"/>
        <v>1633.3</v>
      </c>
      <c r="I24" s="25"/>
    </row>
    <row r="25" spans="1:9" ht="15.75">
      <c r="A25" s="4">
        <v>20</v>
      </c>
      <c r="B25" s="8" t="s">
        <v>20</v>
      </c>
      <c r="C25" s="5">
        <f t="shared" si="1"/>
        <v>26878.2</v>
      </c>
      <c r="D25" s="1">
        <v>22214.9</v>
      </c>
      <c r="E25" s="1"/>
      <c r="F25" s="5">
        <v>3230.8</v>
      </c>
      <c r="G25" s="23">
        <v>1432.5</v>
      </c>
      <c r="H25" s="23">
        <f t="shared" si="0"/>
        <v>4663.3</v>
      </c>
      <c r="I25" s="25"/>
    </row>
    <row r="26" spans="1:9" s="10" customFormat="1" ht="18.75" customHeight="1">
      <c r="A26" s="6">
        <v>21</v>
      </c>
      <c r="B26" s="8" t="s">
        <v>21</v>
      </c>
      <c r="C26" s="5">
        <f t="shared" si="1"/>
        <v>15187.8</v>
      </c>
      <c r="D26" s="1">
        <v>12929.5</v>
      </c>
      <c r="E26" s="1"/>
      <c r="F26" s="5">
        <v>2243.8</v>
      </c>
      <c r="G26" s="24">
        <v>14.5</v>
      </c>
      <c r="H26" s="23">
        <f t="shared" si="0"/>
        <v>2258.3</v>
      </c>
      <c r="I26" s="25"/>
    </row>
    <row r="27" spans="1:9" ht="15.75">
      <c r="A27" s="4">
        <v>22</v>
      </c>
      <c r="B27" s="8" t="s">
        <v>22</v>
      </c>
      <c r="C27" s="5">
        <f t="shared" si="1"/>
        <v>10422.2</v>
      </c>
      <c r="D27" s="1">
        <f>6649.8+1703.6</f>
        <v>8353.4</v>
      </c>
      <c r="E27" s="1"/>
      <c r="F27" s="5">
        <f>1320.4+353.6+353.7</f>
        <v>2027.7</v>
      </c>
      <c r="G27" s="23">
        <v>41.1</v>
      </c>
      <c r="H27" s="23">
        <f t="shared" si="0"/>
        <v>2068.8</v>
      </c>
      <c r="I27" s="25"/>
    </row>
    <row r="28" spans="1:9" ht="15.75">
      <c r="A28" s="6">
        <v>23</v>
      </c>
      <c r="B28" s="8" t="s">
        <v>23</v>
      </c>
      <c r="C28" s="5">
        <f t="shared" si="1"/>
        <v>12974.6</v>
      </c>
      <c r="D28" s="1">
        <v>9776</v>
      </c>
      <c r="E28" s="1"/>
      <c r="F28" s="5">
        <v>3179.1000000000004</v>
      </c>
      <c r="G28" s="23">
        <v>19.5</v>
      </c>
      <c r="H28" s="23">
        <f t="shared" si="0"/>
        <v>3198.6000000000004</v>
      </c>
      <c r="I28" s="25"/>
    </row>
    <row r="29" spans="1:9" ht="15.75">
      <c r="A29" s="4">
        <v>24</v>
      </c>
      <c r="B29" s="8" t="s">
        <v>24</v>
      </c>
      <c r="C29" s="5">
        <f t="shared" si="1"/>
        <v>15260.9</v>
      </c>
      <c r="D29" s="1">
        <v>13123.3</v>
      </c>
      <c r="E29" s="1"/>
      <c r="F29" s="5">
        <v>2116</v>
      </c>
      <c r="G29" s="23">
        <v>21.6</v>
      </c>
      <c r="H29" s="23">
        <f t="shared" si="0"/>
        <v>2137.6</v>
      </c>
      <c r="I29" s="25"/>
    </row>
    <row r="30" spans="1:9" ht="15.75">
      <c r="A30" s="6">
        <v>25</v>
      </c>
      <c r="B30" s="8" t="s">
        <v>25</v>
      </c>
      <c r="C30" s="5">
        <f t="shared" si="1"/>
        <v>17561.6</v>
      </c>
      <c r="D30" s="1">
        <v>13888.3</v>
      </c>
      <c r="E30" s="1"/>
      <c r="F30" s="5">
        <v>3509.3</v>
      </c>
      <c r="G30" s="23">
        <v>164</v>
      </c>
      <c r="H30" s="23">
        <f t="shared" si="0"/>
        <v>3673.3</v>
      </c>
      <c r="I30" s="25"/>
    </row>
    <row r="31" spans="1:9" ht="22.5" customHeight="1">
      <c r="A31" s="4">
        <v>26</v>
      </c>
      <c r="B31" s="8" t="s">
        <v>26</v>
      </c>
      <c r="C31" s="5">
        <f t="shared" si="1"/>
        <v>11825.9</v>
      </c>
      <c r="D31" s="1">
        <v>8298.9</v>
      </c>
      <c r="E31" s="1"/>
      <c r="F31" s="5">
        <v>3514</v>
      </c>
      <c r="G31" s="23">
        <v>13</v>
      </c>
      <c r="H31" s="23">
        <f t="shared" si="0"/>
        <v>3527</v>
      </c>
      <c r="I31" s="25"/>
    </row>
    <row r="32" spans="1:9" ht="18" customHeight="1">
      <c r="A32" s="6">
        <v>27</v>
      </c>
      <c r="B32" s="8" t="s">
        <v>27</v>
      </c>
      <c r="C32" s="5">
        <f t="shared" si="1"/>
        <v>23140.2</v>
      </c>
      <c r="D32" s="1">
        <f>13427.7+1831.2</f>
        <v>15258.900000000001</v>
      </c>
      <c r="E32" s="1"/>
      <c r="F32" s="5">
        <f>5781.9+669.9+669.9</f>
        <v>7121.699999999999</v>
      </c>
      <c r="G32" s="23">
        <v>759.6</v>
      </c>
      <c r="H32" s="23">
        <f t="shared" si="0"/>
        <v>7881.299999999999</v>
      </c>
      <c r="I32" s="25"/>
    </row>
    <row r="33" spans="1:9" ht="16.5" customHeight="1">
      <c r="A33" s="4">
        <v>28</v>
      </c>
      <c r="B33" s="8" t="s">
        <v>28</v>
      </c>
      <c r="C33" s="5">
        <f t="shared" si="1"/>
        <v>10775</v>
      </c>
      <c r="D33" s="1">
        <v>7963</v>
      </c>
      <c r="E33" s="1"/>
      <c r="F33" s="5">
        <v>2804.7</v>
      </c>
      <c r="G33" s="23">
        <v>7.3</v>
      </c>
      <c r="H33" s="23">
        <f t="shared" si="0"/>
        <v>2812</v>
      </c>
      <c r="I33" s="25"/>
    </row>
    <row r="34" spans="1:9" ht="15.75">
      <c r="A34" s="6">
        <v>29</v>
      </c>
      <c r="B34" s="8" t="s">
        <v>29</v>
      </c>
      <c r="C34" s="5">
        <f t="shared" si="1"/>
        <v>16877.7</v>
      </c>
      <c r="D34" s="1">
        <v>14268.7</v>
      </c>
      <c r="E34" s="1"/>
      <c r="F34" s="5">
        <v>2573.8</v>
      </c>
      <c r="G34" s="23">
        <v>35.2</v>
      </c>
      <c r="H34" s="23">
        <f t="shared" si="0"/>
        <v>2609</v>
      </c>
      <c r="I34" s="25"/>
    </row>
    <row r="35" spans="1:9" ht="18.75" customHeight="1">
      <c r="A35" s="4">
        <v>30</v>
      </c>
      <c r="B35" s="8" t="s">
        <v>30</v>
      </c>
      <c r="C35" s="5">
        <f t="shared" si="1"/>
        <v>13947.1</v>
      </c>
      <c r="D35" s="1">
        <v>12047.5</v>
      </c>
      <c r="E35" s="1"/>
      <c r="F35" s="5">
        <v>1859.6</v>
      </c>
      <c r="G35" s="23">
        <v>40</v>
      </c>
      <c r="H35" s="23">
        <f t="shared" si="0"/>
        <v>1899.6</v>
      </c>
      <c r="I35" s="25"/>
    </row>
    <row r="36" spans="1:9" s="9" customFormat="1" ht="21" customHeight="1">
      <c r="A36" s="6">
        <v>31</v>
      </c>
      <c r="B36" s="8" t="s">
        <v>31</v>
      </c>
      <c r="C36" s="5">
        <f t="shared" si="1"/>
        <v>11204.699999999999</v>
      </c>
      <c r="D36" s="1">
        <f>7971.2+1534.6</f>
        <v>9505.8</v>
      </c>
      <c r="E36" s="1"/>
      <c r="F36" s="5">
        <f>1199.9+248.3+248.3</f>
        <v>1696.5</v>
      </c>
      <c r="G36" s="23">
        <v>2.4</v>
      </c>
      <c r="H36" s="23">
        <f t="shared" si="0"/>
        <v>1698.9</v>
      </c>
      <c r="I36" s="25"/>
    </row>
    <row r="37" spans="1:9" s="9" customFormat="1" ht="15.75">
      <c r="A37" s="4">
        <v>32</v>
      </c>
      <c r="B37" s="8" t="s">
        <v>32</v>
      </c>
      <c r="C37" s="5">
        <f t="shared" si="1"/>
        <v>21238.899999999998</v>
      </c>
      <c r="D37" s="1">
        <v>18676.3</v>
      </c>
      <c r="E37" s="1"/>
      <c r="F37" s="5">
        <v>2537.2</v>
      </c>
      <c r="G37" s="23">
        <v>25.4</v>
      </c>
      <c r="H37" s="23">
        <f t="shared" si="0"/>
        <v>2562.6</v>
      </c>
      <c r="I37" s="25"/>
    </row>
    <row r="38" spans="1:9" ht="21.75" customHeight="1">
      <c r="A38" s="6">
        <v>33</v>
      </c>
      <c r="B38" s="8" t="s">
        <v>33</v>
      </c>
      <c r="C38" s="5">
        <f t="shared" si="1"/>
        <v>21554.5</v>
      </c>
      <c r="D38" s="1">
        <v>18913.3</v>
      </c>
      <c r="E38" s="1"/>
      <c r="F38" s="5">
        <v>2528.9</v>
      </c>
      <c r="G38" s="23">
        <v>112.3</v>
      </c>
      <c r="H38" s="23">
        <f t="shared" si="0"/>
        <v>2641.2000000000003</v>
      </c>
      <c r="I38" s="25"/>
    </row>
    <row r="39" spans="1:9" s="9" customFormat="1" ht="18.75" customHeight="1">
      <c r="A39" s="4">
        <v>34</v>
      </c>
      <c r="B39" s="8" t="s">
        <v>34</v>
      </c>
      <c r="C39" s="5">
        <f t="shared" si="1"/>
        <v>20263.8</v>
      </c>
      <c r="D39" s="1">
        <v>18069.8</v>
      </c>
      <c r="E39" s="1"/>
      <c r="F39" s="5">
        <v>2114</v>
      </c>
      <c r="G39" s="23">
        <v>80</v>
      </c>
      <c r="H39" s="23">
        <f t="shared" si="0"/>
        <v>2194</v>
      </c>
      <c r="I39" s="25"/>
    </row>
    <row r="40" spans="1:9" ht="19.5" customHeight="1">
      <c r="A40" s="6">
        <v>35</v>
      </c>
      <c r="B40" s="8" t="s">
        <v>35</v>
      </c>
      <c r="C40" s="5">
        <f t="shared" si="1"/>
        <v>12592</v>
      </c>
      <c r="D40" s="1">
        <v>10541.8</v>
      </c>
      <c r="E40" s="1"/>
      <c r="F40" s="5">
        <v>2040.6</v>
      </c>
      <c r="G40" s="23">
        <v>9.6</v>
      </c>
      <c r="H40" s="23">
        <f t="shared" si="0"/>
        <v>2050.2</v>
      </c>
      <c r="I40" s="25"/>
    </row>
    <row r="41" spans="1:9" ht="31.5">
      <c r="A41" s="4">
        <v>36</v>
      </c>
      <c r="B41" s="8" t="s">
        <v>36</v>
      </c>
      <c r="C41" s="5">
        <f t="shared" si="1"/>
        <v>12546.4</v>
      </c>
      <c r="D41" s="1">
        <v>10153.3</v>
      </c>
      <c r="E41" s="1"/>
      <c r="F41" s="5">
        <v>2382.5</v>
      </c>
      <c r="G41" s="23">
        <v>10.6</v>
      </c>
      <c r="H41" s="23">
        <f t="shared" si="0"/>
        <v>2393.1</v>
      </c>
      <c r="I41" s="25"/>
    </row>
    <row r="42" spans="1:9" ht="15.75">
      <c r="A42" s="6">
        <v>37</v>
      </c>
      <c r="B42" s="8" t="s">
        <v>37</v>
      </c>
      <c r="C42" s="5">
        <f t="shared" si="1"/>
        <v>13667.599999999999</v>
      </c>
      <c r="D42" s="28">
        <f>9340.8+879.7</f>
        <v>10220.5</v>
      </c>
      <c r="E42" s="28">
        <v>34.7</v>
      </c>
      <c r="F42" s="5">
        <f>2993.7+195.2+195.3+34.7-34.7</f>
        <v>3384.2</v>
      </c>
      <c r="G42" s="23">
        <v>28.2</v>
      </c>
      <c r="H42" s="23">
        <f t="shared" si="0"/>
        <v>3447.0999999999995</v>
      </c>
      <c r="I42" s="25"/>
    </row>
    <row r="43" spans="1:10" ht="16.5" thickBot="1">
      <c r="A43" s="20"/>
      <c r="B43" s="21" t="s">
        <v>39</v>
      </c>
      <c r="C43" s="5">
        <f aca="true" t="shared" si="2" ref="C43:H43">SUM(C6:C42)</f>
        <v>873168.9999999999</v>
      </c>
      <c r="D43" s="5">
        <f t="shared" si="2"/>
        <v>749300.7000000004</v>
      </c>
      <c r="E43" s="5">
        <f t="shared" si="2"/>
        <v>538.3000000000001</v>
      </c>
      <c r="F43" s="5">
        <f t="shared" si="2"/>
        <v>117283.80000000002</v>
      </c>
      <c r="G43" s="23">
        <f t="shared" si="2"/>
        <v>6046.200000000001</v>
      </c>
      <c r="H43" s="23">
        <f t="shared" si="2"/>
        <v>123868.30000000005</v>
      </c>
      <c r="I43" s="27"/>
      <c r="J43" s="26"/>
    </row>
    <row r="44" spans="1:2" ht="18" customHeight="1">
      <c r="A44" s="11"/>
      <c r="B44" s="12"/>
    </row>
    <row r="45" spans="1:6" ht="15.75">
      <c r="A45" s="13"/>
      <c r="B45" s="14"/>
      <c r="D45" s="25"/>
      <c r="E45" s="25"/>
      <c r="F45" s="30"/>
    </row>
    <row r="46" spans="1:2" ht="15.75">
      <c r="A46" s="13"/>
      <c r="B46" s="14"/>
    </row>
    <row r="47" spans="1:6" ht="15.75">
      <c r="A47" s="13"/>
      <c r="B47" s="14"/>
      <c r="F47" s="25"/>
    </row>
    <row r="48" spans="1:2" ht="15.75">
      <c r="A48" s="13"/>
      <c r="B48" s="14"/>
    </row>
    <row r="49" spans="1:3" ht="15.75">
      <c r="A49" s="13"/>
      <c r="B49" s="15"/>
      <c r="C49" s="25"/>
    </row>
    <row r="50" spans="1:2" ht="15.75">
      <c r="A50" s="13"/>
      <c r="B50" s="15"/>
    </row>
    <row r="51" spans="1:2" ht="16.5" customHeight="1">
      <c r="A51" s="13"/>
      <c r="B51" s="14"/>
    </row>
    <row r="52" spans="1:2" ht="15.75">
      <c r="A52" s="13"/>
      <c r="B52" s="14"/>
    </row>
    <row r="53" spans="1:2" ht="15.75">
      <c r="A53" s="13"/>
      <c r="B53" s="14"/>
    </row>
    <row r="54" spans="1:2" ht="15.75">
      <c r="A54" s="13"/>
      <c r="B54" s="14"/>
    </row>
    <row r="55" spans="1:2" ht="15.75">
      <c r="A55" s="13"/>
      <c r="B55" s="14"/>
    </row>
    <row r="56" spans="1:2" ht="15.75">
      <c r="A56" s="13"/>
      <c r="B56" s="14"/>
    </row>
    <row r="57" spans="1:2" ht="15.75">
      <c r="A57" s="13"/>
      <c r="B57" s="16"/>
    </row>
    <row r="58" spans="1:2" s="18" customFormat="1" ht="16.5" customHeight="1">
      <c r="A58" s="38"/>
      <c r="B58" s="38"/>
    </row>
    <row r="59" spans="1:2" ht="15.75">
      <c r="A59" s="13"/>
      <c r="B59" s="15"/>
    </row>
    <row r="60" spans="1:2" ht="15.75">
      <c r="A60" s="13"/>
      <c r="B60" s="15"/>
    </row>
    <row r="61" spans="1:2" ht="15.75">
      <c r="A61" s="13"/>
      <c r="B61" s="15"/>
    </row>
    <row r="62" spans="1:2" ht="15.75">
      <c r="A62" s="13"/>
      <c r="B62" s="15"/>
    </row>
    <row r="63" spans="1:2" ht="18" customHeight="1">
      <c r="A63" s="13"/>
      <c r="B63" s="15"/>
    </row>
    <row r="64" spans="1:2" ht="15.75">
      <c r="A64" s="13"/>
      <c r="B64" s="15"/>
    </row>
    <row r="65" spans="1:2" ht="15.75">
      <c r="A65" s="13"/>
      <c r="B65" s="15"/>
    </row>
    <row r="66" spans="1:2" ht="15.75">
      <c r="A66" s="13"/>
      <c r="B66" s="15"/>
    </row>
    <row r="67" spans="1:2" ht="15.75">
      <c r="A67" s="13"/>
      <c r="B67" s="15"/>
    </row>
    <row r="68" spans="1:2" ht="15.75">
      <c r="A68" s="13"/>
      <c r="B68" s="15"/>
    </row>
    <row r="69" spans="1:2" ht="15.75">
      <c r="A69" s="13"/>
      <c r="B69" s="14"/>
    </row>
    <row r="70" spans="1:2" ht="15.75">
      <c r="A70" s="13"/>
      <c r="B70" s="14"/>
    </row>
    <row r="71" spans="1:2" ht="15.75">
      <c r="A71" s="13"/>
      <c r="B71" s="14"/>
    </row>
    <row r="72" spans="1:2" ht="15.75">
      <c r="A72" s="13"/>
      <c r="B72" s="14"/>
    </row>
    <row r="73" spans="1:2" ht="15.75">
      <c r="A73" s="13"/>
      <c r="B73" s="14"/>
    </row>
    <row r="74" spans="1:2" ht="15.75">
      <c r="A74" s="13"/>
      <c r="B74" s="14"/>
    </row>
    <row r="75" spans="1:2" ht="15.75">
      <c r="A75" s="13"/>
      <c r="B75" s="14"/>
    </row>
    <row r="76" spans="1:2" ht="15.75">
      <c r="A76" s="13"/>
      <c r="B76" s="14"/>
    </row>
    <row r="77" spans="1:2" ht="15.75">
      <c r="A77" s="13"/>
      <c r="B77" s="14"/>
    </row>
    <row r="78" spans="1:2" ht="15.75">
      <c r="A78" s="13"/>
      <c r="B78" s="14"/>
    </row>
    <row r="79" spans="1:2" ht="15.75">
      <c r="A79" s="13"/>
      <c r="B79" s="14"/>
    </row>
    <row r="80" spans="1:2" ht="15.75">
      <c r="A80" s="13"/>
      <c r="B80" s="14"/>
    </row>
    <row r="81" spans="1:2" ht="15.75">
      <c r="A81" s="13"/>
      <c r="B81" s="14"/>
    </row>
    <row r="82" spans="1:2" ht="15.75">
      <c r="A82" s="13"/>
      <c r="B82" s="14"/>
    </row>
    <row r="83" spans="1:2" ht="15.75">
      <c r="A83" s="13"/>
      <c r="B83" s="14"/>
    </row>
    <row r="84" spans="1:2" ht="15.75">
      <c r="A84" s="13"/>
      <c r="B84" s="14"/>
    </row>
    <row r="85" spans="1:2" ht="15.75">
      <c r="A85" s="13"/>
      <c r="B85" s="14"/>
    </row>
    <row r="86" spans="1:2" ht="15.75">
      <c r="A86" s="13"/>
      <c r="B86" s="14"/>
    </row>
    <row r="87" spans="1:2" ht="15.75">
      <c r="A87" s="13"/>
      <c r="B87" s="14"/>
    </row>
    <row r="88" spans="1:2" ht="15.75">
      <c r="A88" s="13"/>
      <c r="B88" s="14"/>
    </row>
    <row r="89" spans="1:2" ht="15.75">
      <c r="A89" s="13"/>
      <c r="B89" s="14"/>
    </row>
    <row r="90" spans="1:2" ht="15.75">
      <c r="A90" s="13"/>
      <c r="B90" s="14"/>
    </row>
    <row r="91" spans="1:2" ht="15.75">
      <c r="A91" s="13"/>
      <c r="B91" s="14"/>
    </row>
    <row r="92" spans="1:2" ht="15.75">
      <c r="A92" s="13"/>
      <c r="B92" s="14"/>
    </row>
    <row r="93" spans="1:2" ht="15.75">
      <c r="A93" s="13"/>
      <c r="B93" s="14"/>
    </row>
    <row r="94" spans="1:2" ht="15.75">
      <c r="A94" s="13"/>
      <c r="B94" s="14"/>
    </row>
    <row r="95" spans="1:2" ht="15.75">
      <c r="A95" s="13"/>
      <c r="B95" s="14"/>
    </row>
    <row r="96" spans="1:2" ht="15.75">
      <c r="A96" s="13"/>
      <c r="B96" s="14"/>
    </row>
    <row r="97" spans="1:2" ht="15.75">
      <c r="A97" s="13"/>
      <c r="B97" s="14"/>
    </row>
    <row r="98" spans="1:2" ht="15.75">
      <c r="A98" s="13"/>
      <c r="B98" s="14"/>
    </row>
    <row r="99" spans="1:2" ht="15.75">
      <c r="A99" s="13"/>
      <c r="B99" s="14"/>
    </row>
    <row r="100" spans="1:2" ht="15.75">
      <c r="A100" s="13"/>
      <c r="B100" s="14"/>
    </row>
    <row r="101" spans="1:2" ht="15.75">
      <c r="A101" s="13"/>
      <c r="B101" s="14"/>
    </row>
    <row r="102" spans="1:2" ht="15.75">
      <c r="A102" s="13"/>
      <c r="B102" s="14"/>
    </row>
    <row r="103" spans="1:2" ht="15.75">
      <c r="A103" s="19"/>
      <c r="B103" s="17"/>
    </row>
    <row r="104" spans="1:2" ht="15.75">
      <c r="A104" s="17"/>
      <c r="B104" s="17"/>
    </row>
    <row r="105" spans="1:2" ht="15.75">
      <c r="A105" s="19"/>
      <c r="B105" s="19"/>
    </row>
  </sheetData>
  <sheetProtection/>
  <mergeCells count="8">
    <mergeCell ref="A2:A5"/>
    <mergeCell ref="G1:H1"/>
    <mergeCell ref="C2:H2"/>
    <mergeCell ref="D3:H3"/>
    <mergeCell ref="E4:H4"/>
    <mergeCell ref="A58:B58"/>
    <mergeCell ref="C3:C5"/>
    <mergeCell ref="B2:B5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2023-05-04T07:53:33Z</cp:lastPrinted>
  <dcterms:created xsi:type="dcterms:W3CDTF">2005-01-25T12:19:56Z</dcterms:created>
  <dcterms:modified xsi:type="dcterms:W3CDTF">2023-05-16T13:34:52Z</dcterms:modified>
  <cp:category/>
  <cp:version/>
  <cp:contentType/>
  <cp:contentStatus/>
</cp:coreProperties>
</file>