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2120" windowHeight="6015" activeTab="0"/>
  </bookViews>
  <sheets>
    <sheet name="На 29.11.2022" sheetId="1" r:id="rId1"/>
  </sheets>
  <definedNames>
    <definedName name="_xlnm.Print_Titles" localSheetId="0">'На 29.11.2022'!$A:$B,'На 29.11.2022'!$2:$4</definedName>
    <definedName name="_xlnm.Print_Area" localSheetId="0">'На 29.11.2022'!$A$1:$T$43</definedName>
  </definedNames>
  <calcPr fullCalcOnLoad="1"/>
</workbook>
</file>

<file path=xl/sharedStrings.xml><?xml version="1.0" encoding="utf-8"?>
<sst xmlns="http://schemas.openxmlformats.org/spreadsheetml/2006/main" count="69" uniqueCount="52">
  <si>
    <t>№п/п</t>
  </si>
  <si>
    <t>в том числе: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</si>
  <si>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</si>
  <si>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</si>
  <si>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</si>
  <si>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</si>
  <si>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</si>
  <si>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</si>
  <si>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</si>
  <si>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</si>
  <si>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</si>
  <si>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</si>
  <si>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</si>
  <si>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</si>
  <si>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</si>
  <si>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</si>
  <si>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</si>
  <si>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</si>
  <si>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</si>
  <si>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</si>
  <si>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</si>
  <si>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</si>
  <si>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</si>
  <si>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</si>
  <si>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</si>
  <si>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</si>
  <si>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</si>
  <si>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</si>
  <si>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</si>
  <si>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</si>
  <si>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</si>
  <si>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</si>
  <si>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</si>
  <si>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</si>
  <si>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</si>
  <si>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</si>
  <si>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</si>
  <si>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</si>
  <si>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</si>
  <si>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</si>
  <si>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</si>
  <si>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затраты на уплату налогов, тыс. руб.</t>
  </si>
  <si>
    <t>за счет средств областного бюджета</t>
  </si>
  <si>
    <t>за счет средств местного бюджета</t>
  </si>
  <si>
    <t>в части затрат, непосредственно связанных с оказанием муниципальных услуг, тыс. руб.</t>
  </si>
  <si>
    <t>в части затрат на общехозяйственные нужды при оказанием муниципальных услуг, тыс. руб.</t>
  </si>
  <si>
    <t>всего, тыс. руб.</t>
  </si>
  <si>
    <t>Всего 2022 год, тыс. руб.</t>
  </si>
  <si>
    <t>Из них с января по август 2022 года, тыс. руб.</t>
  </si>
  <si>
    <t>Из них с сентября по декабрь 2022 года, тыс. руб.</t>
  </si>
  <si>
    <t>Приложение №7</t>
  </si>
  <si>
    <t>2022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 29.11.2022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</si>
</sst>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54" applyFont="1" applyFill="1">
      <alignment/>
      <protection/>
    </xf>
    <xf numFmtId="0" fontId="6" fillId="0" borderId="0" xfId="54" applyFont="1" applyFill="1" applyBorder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177" fontId="7" fillId="0" borderId="0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left" wrapText="1"/>
      <protection/>
    </xf>
    <xf numFmtId="180" fontId="6" fillId="0" borderId="10" xfId="54" applyNumberFormat="1" applyFont="1" applyFill="1" applyBorder="1" applyAlignment="1">
      <alignment horizontal="center" wrapText="1"/>
      <protection/>
    </xf>
    <xf numFmtId="180" fontId="6" fillId="0" borderId="11" xfId="54" applyNumberFormat="1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180" fontId="6" fillId="0" borderId="0" xfId="54" applyNumberFormat="1" applyFont="1" applyFill="1" applyBorder="1" applyAlignment="1">
      <alignment horizontal="center"/>
      <protection/>
    </xf>
    <xf numFmtId="180" fontId="4" fillId="0" borderId="0" xfId="54" applyNumberFormat="1" applyFont="1" applyFill="1" applyBorder="1" applyAlignment="1">
      <alignment horizontal="center"/>
      <protection/>
    </xf>
    <xf numFmtId="3" fontId="6" fillId="0" borderId="0" xfId="54" applyNumberFormat="1" applyFont="1" applyFill="1" applyBorder="1" applyAlignment="1">
      <alignment horizontal="center"/>
      <protection/>
    </xf>
    <xf numFmtId="3" fontId="8" fillId="0" borderId="0" xfId="54" applyNumberFormat="1" applyFont="1" applyFill="1" applyBorder="1" applyAlignment="1">
      <alignment horizontal="center" vertical="center" wrapText="1"/>
      <protection/>
    </xf>
    <xf numFmtId="180" fontId="6" fillId="0" borderId="0" xfId="54" applyNumberFormat="1" applyFont="1" applyFill="1" applyBorder="1">
      <alignment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wrapText="1"/>
      <protection/>
    </xf>
    <xf numFmtId="4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Alignment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180" fontId="6" fillId="0" borderId="0" xfId="54" applyNumberFormat="1" applyFont="1" applyFill="1" applyBorder="1" applyAlignment="1">
      <alignment horizontal="center" wrapText="1"/>
      <protection/>
    </xf>
    <xf numFmtId="0" fontId="6" fillId="0" borderId="0" xfId="54" applyFont="1" applyFill="1" applyAlignment="1">
      <alignment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0" fontId="5" fillId="0" borderId="14" xfId="54" applyFont="1" applyFill="1" applyBorder="1" applyAlignment="1">
      <alignment vertical="top" wrapText="1"/>
      <protection/>
    </xf>
    <xf numFmtId="180" fontId="5" fillId="0" borderId="15" xfId="54" applyNumberFormat="1" applyFont="1" applyFill="1" applyBorder="1" applyAlignment="1">
      <alignment horizontal="center" vertical="top" wrapText="1"/>
      <protection/>
    </xf>
    <xf numFmtId="180" fontId="5" fillId="0" borderId="11" xfId="54" applyNumberFormat="1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2" fontId="5" fillId="0" borderId="16" xfId="54" applyNumberFormat="1" applyFont="1" applyFill="1" applyBorder="1" applyAlignment="1">
      <alignment vertical="top" wrapText="1"/>
      <protection/>
    </xf>
    <xf numFmtId="2" fontId="5" fillId="0" borderId="17" xfId="54" applyNumberFormat="1" applyFont="1" applyFill="1" applyBorder="1" applyAlignment="1">
      <alignment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0" fontId="6" fillId="0" borderId="10" xfId="54" applyNumberFormat="1" applyFont="1" applyFill="1" applyBorder="1" applyAlignment="1">
      <alignment horizontal="left" wrapText="1"/>
      <protection/>
    </xf>
    <xf numFmtId="180" fontId="6" fillId="0" borderId="11" xfId="54" applyNumberFormat="1" applyFont="1" applyFill="1" applyBorder="1" applyAlignment="1">
      <alignment horizontal="left" wrapText="1"/>
      <protection/>
    </xf>
    <xf numFmtId="180" fontId="6" fillId="0" borderId="10" xfId="54" applyNumberFormat="1" applyFont="1" applyFill="1" applyBorder="1" applyAlignment="1">
      <alignment wrapText="1"/>
      <protection/>
    </xf>
    <xf numFmtId="180" fontId="6" fillId="0" borderId="11" xfId="54" applyNumberFormat="1" applyFont="1" applyFill="1" applyBorder="1" applyAlignment="1">
      <alignment wrapText="1"/>
      <protection/>
    </xf>
    <xf numFmtId="0" fontId="6" fillId="0" borderId="0" xfId="54" applyFont="1" applyFill="1" applyAlignment="1">
      <alignment horizontal="right"/>
      <protection/>
    </xf>
    <xf numFmtId="180" fontId="6" fillId="0" borderId="0" xfId="54" applyNumberFormat="1" applyFont="1" applyFill="1" applyBorder="1" applyAlignment="1">
      <alignment vertical="top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/>
      <protection/>
    </xf>
    <xf numFmtId="0" fontId="5" fillId="0" borderId="19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view="pageBreakPreview" zoomScale="71" zoomScaleNormal="74" zoomScaleSheetLayoutView="71" zoomScalePageLayoutView="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:S42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19.00390625" style="1" customWidth="1"/>
    <col min="4" max="4" width="34.00390625" style="1" customWidth="1"/>
    <col min="5" max="5" width="31.28125" style="1" customWidth="1"/>
    <col min="6" max="6" width="36.140625" style="1" customWidth="1"/>
    <col min="7" max="7" width="23.8515625" style="1" customWidth="1"/>
    <col min="8" max="8" width="21.140625" style="1" customWidth="1"/>
    <col min="9" max="9" width="26.28125" style="1" customWidth="1"/>
    <col min="10" max="10" width="32.140625" style="1" customWidth="1"/>
    <col min="11" max="11" width="22.00390625" style="1" customWidth="1"/>
    <col min="12" max="12" width="27.8515625" style="1" customWidth="1"/>
    <col min="13" max="13" width="29.7109375" style="1" customWidth="1"/>
    <col min="14" max="14" width="21.7109375" style="1" customWidth="1"/>
    <col min="15" max="15" width="28.421875" style="1" customWidth="1"/>
    <col min="16" max="16" width="29.8515625" style="1" customWidth="1"/>
    <col min="17" max="17" width="28.8515625" style="1" customWidth="1"/>
    <col min="18" max="18" width="31.57421875" style="1" customWidth="1"/>
    <col min="19" max="19" width="28.28125" style="1" customWidth="1"/>
    <col min="20" max="20" width="22.421875" style="1" customWidth="1"/>
    <col min="21" max="21" width="36.140625" style="2" customWidth="1"/>
    <col min="22" max="22" width="26.421875" style="2" customWidth="1"/>
    <col min="23" max="23" width="31.28125" style="2" customWidth="1"/>
    <col min="24" max="24" width="33.00390625" style="2" customWidth="1"/>
    <col min="25" max="25" width="25.57421875" style="2" customWidth="1"/>
    <col min="26" max="28" width="33.00390625" style="2" customWidth="1"/>
    <col min="29" max="29" width="23.7109375" style="2" customWidth="1"/>
    <col min="30" max="38" width="33.421875" style="2" customWidth="1"/>
    <col min="39" max="39" width="26.28125" style="2" customWidth="1"/>
    <col min="40" max="43" width="9.140625" style="2" customWidth="1"/>
    <col min="44" max="16384" width="9.140625" style="1" customWidth="1"/>
  </cols>
  <sheetData>
    <row r="1" ht="15.75">
      <c r="J1" s="46" t="s">
        <v>50</v>
      </c>
    </row>
    <row r="2" spans="1:39" ht="88.5" customHeight="1">
      <c r="A2" s="51" t="s">
        <v>0</v>
      </c>
      <c r="B2" s="48" t="s">
        <v>39</v>
      </c>
      <c r="C2" s="57" t="s">
        <v>51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  <c r="U2" s="4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34.5" customHeight="1">
      <c r="A3" s="52"/>
      <c r="B3" s="49"/>
      <c r="C3" s="54" t="s">
        <v>47</v>
      </c>
      <c r="D3" s="57" t="s">
        <v>1</v>
      </c>
      <c r="E3" s="58"/>
      <c r="F3" s="58"/>
      <c r="G3" s="58"/>
      <c r="H3" s="59"/>
      <c r="I3" s="54" t="s">
        <v>48</v>
      </c>
      <c r="J3" s="57" t="s">
        <v>1</v>
      </c>
      <c r="K3" s="58"/>
      <c r="L3" s="58"/>
      <c r="M3" s="58"/>
      <c r="N3" s="59"/>
      <c r="O3" s="54" t="s">
        <v>49</v>
      </c>
      <c r="P3" s="62" t="s">
        <v>1</v>
      </c>
      <c r="Q3" s="62"/>
      <c r="R3" s="62"/>
      <c r="S3" s="62"/>
      <c r="T3" s="62"/>
      <c r="U3" s="4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</row>
    <row r="4" spans="1:39" ht="47.25" customHeight="1">
      <c r="A4" s="52"/>
      <c r="B4" s="49"/>
      <c r="C4" s="55"/>
      <c r="D4" s="3" t="s">
        <v>42</v>
      </c>
      <c r="E4" s="57" t="s">
        <v>43</v>
      </c>
      <c r="F4" s="58"/>
      <c r="G4" s="58"/>
      <c r="H4" s="59"/>
      <c r="I4" s="55"/>
      <c r="J4" s="3" t="s">
        <v>42</v>
      </c>
      <c r="K4" s="57" t="s">
        <v>43</v>
      </c>
      <c r="L4" s="58"/>
      <c r="M4" s="58"/>
      <c r="N4" s="59"/>
      <c r="O4" s="55"/>
      <c r="P4" s="6" t="s">
        <v>42</v>
      </c>
      <c r="Q4" s="62" t="s">
        <v>43</v>
      </c>
      <c r="R4" s="62"/>
      <c r="S4" s="62"/>
      <c r="T4" s="62"/>
      <c r="U4" s="4"/>
      <c r="V4" s="6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7"/>
      <c r="AK4" s="7"/>
      <c r="AL4" s="7"/>
      <c r="AM4" s="5"/>
    </row>
    <row r="5" spans="1:39" ht="111" customHeight="1">
      <c r="A5" s="53"/>
      <c r="B5" s="50"/>
      <c r="C5" s="56"/>
      <c r="D5" s="3" t="s">
        <v>44</v>
      </c>
      <c r="E5" s="3" t="s">
        <v>44</v>
      </c>
      <c r="F5" s="3" t="s">
        <v>45</v>
      </c>
      <c r="G5" s="6" t="s">
        <v>41</v>
      </c>
      <c r="H5" s="6" t="s">
        <v>46</v>
      </c>
      <c r="I5" s="56"/>
      <c r="J5" s="3" t="s">
        <v>44</v>
      </c>
      <c r="K5" s="3" t="s">
        <v>44</v>
      </c>
      <c r="L5" s="3" t="s">
        <v>45</v>
      </c>
      <c r="M5" s="6" t="s">
        <v>41</v>
      </c>
      <c r="N5" s="6" t="s">
        <v>46</v>
      </c>
      <c r="O5" s="56"/>
      <c r="P5" s="6" t="s">
        <v>44</v>
      </c>
      <c r="Q5" s="6" t="s">
        <v>44</v>
      </c>
      <c r="R5" s="6" t="s">
        <v>45</v>
      </c>
      <c r="S5" s="6" t="s">
        <v>41</v>
      </c>
      <c r="T5" s="6" t="s">
        <v>46</v>
      </c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7"/>
      <c r="AL5" s="7"/>
      <c r="AM5" s="5"/>
    </row>
    <row r="6" spans="1:41" ht="15.75">
      <c r="A6" s="8">
        <v>1</v>
      </c>
      <c r="B6" s="9" t="s">
        <v>2</v>
      </c>
      <c r="C6" s="10">
        <f aca="true" t="shared" si="0" ref="C6:H6">I6+O6</f>
        <v>34725.2</v>
      </c>
      <c r="D6" s="10">
        <f t="shared" si="0"/>
        <v>31409.6</v>
      </c>
      <c r="E6" s="10">
        <f t="shared" si="0"/>
        <v>0</v>
      </c>
      <c r="F6" s="10">
        <f t="shared" si="0"/>
        <v>2814.2999999999997</v>
      </c>
      <c r="G6" s="10">
        <f t="shared" si="0"/>
        <v>501.29999999999995</v>
      </c>
      <c r="H6" s="10">
        <f t="shared" si="0"/>
        <v>3315.5999999999995</v>
      </c>
      <c r="I6" s="10">
        <f>J6+N6</f>
        <v>23127.4</v>
      </c>
      <c r="J6" s="10">
        <v>20939.7</v>
      </c>
      <c r="K6" s="42"/>
      <c r="L6" s="10">
        <v>1853.5</v>
      </c>
      <c r="M6" s="10">
        <v>334.2</v>
      </c>
      <c r="N6" s="10">
        <f>K6+L6+M6</f>
        <v>2187.7</v>
      </c>
      <c r="O6" s="10">
        <f>P6+T6</f>
        <v>11597.799999999997</v>
      </c>
      <c r="P6" s="11">
        <v>10469.899999999998</v>
      </c>
      <c r="Q6" s="43"/>
      <c r="R6" s="11">
        <v>960.7999999999998</v>
      </c>
      <c r="S6" s="11">
        <v>167.1</v>
      </c>
      <c r="T6" s="11">
        <f>Q6+R6+S6</f>
        <v>1127.8999999999999</v>
      </c>
      <c r="U6" s="12"/>
      <c r="V6" s="13"/>
      <c r="W6" s="13"/>
      <c r="X6" s="14"/>
      <c r="Y6" s="14"/>
      <c r="Z6" s="14"/>
      <c r="AA6" s="14"/>
      <c r="AB6" s="14"/>
      <c r="AC6" s="14"/>
      <c r="AD6" s="13"/>
      <c r="AE6" s="13"/>
      <c r="AF6" s="13"/>
      <c r="AG6" s="13"/>
      <c r="AH6" s="13"/>
      <c r="AI6" s="15"/>
      <c r="AJ6" s="16"/>
      <c r="AK6" s="16"/>
      <c r="AL6" s="16"/>
      <c r="AM6" s="13"/>
      <c r="AO6" s="17"/>
    </row>
    <row r="7" spans="1:41" ht="15.75">
      <c r="A7" s="18">
        <v>2</v>
      </c>
      <c r="B7" s="9" t="s">
        <v>3</v>
      </c>
      <c r="C7" s="10">
        <f aca="true" t="shared" si="1" ref="C7:C42">I7+O7</f>
        <v>42195.40000000001</v>
      </c>
      <c r="D7" s="10">
        <f aca="true" t="shared" si="2" ref="D7:D42">J7+P7</f>
        <v>36449.200000000004</v>
      </c>
      <c r="E7" s="10">
        <f aca="true" t="shared" si="3" ref="E7:E42">K7+Q7</f>
        <v>0</v>
      </c>
      <c r="F7" s="10">
        <f aca="true" t="shared" si="4" ref="F7:F42">L7+R7</f>
        <v>5533.7</v>
      </c>
      <c r="G7" s="10">
        <f aca="true" t="shared" si="5" ref="G7:G42">M7+S7</f>
        <v>212.5</v>
      </c>
      <c r="H7" s="10">
        <f aca="true" t="shared" si="6" ref="H7:H42">N7+T7</f>
        <v>5746.2</v>
      </c>
      <c r="I7" s="10">
        <f aca="true" t="shared" si="7" ref="I7:I42">J7+N7</f>
        <v>27693.9</v>
      </c>
      <c r="J7" s="10">
        <v>24299.5</v>
      </c>
      <c r="K7" s="42"/>
      <c r="L7" s="10">
        <v>3252.7</v>
      </c>
      <c r="M7" s="10">
        <v>141.7</v>
      </c>
      <c r="N7" s="10">
        <f aca="true" t="shared" si="8" ref="N7:N42">K7+L7+M7</f>
        <v>3394.3999999999996</v>
      </c>
      <c r="O7" s="10">
        <f aca="true" t="shared" si="9" ref="O7:O42">P7+T7</f>
        <v>14501.500000000004</v>
      </c>
      <c r="P7" s="11">
        <v>12149.700000000004</v>
      </c>
      <c r="Q7" s="43"/>
      <c r="R7" s="11">
        <v>2281</v>
      </c>
      <c r="S7" s="11">
        <v>70.8</v>
      </c>
      <c r="T7" s="11">
        <f aca="true" t="shared" si="10" ref="T7:T42">Q7+R7+S7</f>
        <v>2351.8</v>
      </c>
      <c r="U7" s="12"/>
      <c r="V7" s="13"/>
      <c r="W7" s="13"/>
      <c r="X7" s="14"/>
      <c r="Y7" s="14"/>
      <c r="Z7" s="14"/>
      <c r="AA7" s="14"/>
      <c r="AB7" s="14"/>
      <c r="AC7" s="14"/>
      <c r="AD7" s="13"/>
      <c r="AE7" s="13"/>
      <c r="AF7" s="13"/>
      <c r="AG7" s="13"/>
      <c r="AH7" s="13"/>
      <c r="AI7" s="15"/>
      <c r="AJ7" s="16"/>
      <c r="AK7" s="16"/>
      <c r="AL7" s="16"/>
      <c r="AM7" s="13"/>
      <c r="AO7" s="17"/>
    </row>
    <row r="8" spans="1:41" ht="15.75">
      <c r="A8" s="18">
        <v>3</v>
      </c>
      <c r="B8" s="9" t="s">
        <v>4</v>
      </c>
      <c r="C8" s="10">
        <f t="shared" si="1"/>
        <v>33219.9</v>
      </c>
      <c r="D8" s="10">
        <f t="shared" si="2"/>
        <v>30044.5</v>
      </c>
      <c r="E8" s="10">
        <f t="shared" si="3"/>
        <v>0</v>
      </c>
      <c r="F8" s="10">
        <f t="shared" si="4"/>
        <v>2935.1000000000004</v>
      </c>
      <c r="G8" s="10">
        <f t="shared" si="5"/>
        <v>240.29999999999998</v>
      </c>
      <c r="H8" s="10">
        <f t="shared" si="6"/>
        <v>3175.4</v>
      </c>
      <c r="I8" s="10">
        <f t="shared" si="7"/>
        <v>21898.600000000002</v>
      </c>
      <c r="J8" s="10">
        <v>20029.7</v>
      </c>
      <c r="K8" s="42"/>
      <c r="L8" s="10">
        <v>1708.7</v>
      </c>
      <c r="M8" s="10">
        <v>160.2</v>
      </c>
      <c r="N8" s="10">
        <f t="shared" si="8"/>
        <v>1868.9</v>
      </c>
      <c r="O8" s="10">
        <f t="shared" si="9"/>
        <v>11321.3</v>
      </c>
      <c r="P8" s="11">
        <v>10014.8</v>
      </c>
      <c r="Q8" s="43"/>
      <c r="R8" s="11">
        <v>1226.4</v>
      </c>
      <c r="S8" s="11">
        <v>80.1</v>
      </c>
      <c r="T8" s="11">
        <f t="shared" si="10"/>
        <v>1306.5</v>
      </c>
      <c r="U8" s="12"/>
      <c r="V8" s="13"/>
      <c r="W8" s="13"/>
      <c r="X8" s="14"/>
      <c r="Y8" s="14"/>
      <c r="Z8" s="14"/>
      <c r="AA8" s="14"/>
      <c r="AB8" s="14"/>
      <c r="AC8" s="14"/>
      <c r="AD8" s="13"/>
      <c r="AE8" s="13"/>
      <c r="AF8" s="13"/>
      <c r="AG8" s="13"/>
      <c r="AH8" s="13"/>
      <c r="AI8" s="15"/>
      <c r="AJ8" s="16"/>
      <c r="AK8" s="16"/>
      <c r="AL8" s="16"/>
      <c r="AM8" s="13"/>
      <c r="AO8" s="17"/>
    </row>
    <row r="9" spans="1:41" ht="15.75">
      <c r="A9" s="8">
        <v>4</v>
      </c>
      <c r="B9" s="9" t="s">
        <v>5</v>
      </c>
      <c r="C9" s="10">
        <f t="shared" si="1"/>
        <v>24799.700000000004</v>
      </c>
      <c r="D9" s="10">
        <f t="shared" si="2"/>
        <v>20801.600000000002</v>
      </c>
      <c r="E9" s="10">
        <f t="shared" si="3"/>
        <v>0</v>
      </c>
      <c r="F9" s="10">
        <f t="shared" si="4"/>
        <v>3724.3</v>
      </c>
      <c r="G9" s="10">
        <f t="shared" si="5"/>
        <v>273.8</v>
      </c>
      <c r="H9" s="10">
        <f t="shared" si="6"/>
        <v>3998.1</v>
      </c>
      <c r="I9" s="10">
        <f t="shared" si="7"/>
        <v>16335.900000000001</v>
      </c>
      <c r="J9" s="10">
        <v>13867.7</v>
      </c>
      <c r="K9" s="42"/>
      <c r="L9" s="10">
        <v>2285.7</v>
      </c>
      <c r="M9" s="10">
        <v>182.5</v>
      </c>
      <c r="N9" s="10">
        <f t="shared" si="8"/>
        <v>2468.2</v>
      </c>
      <c r="O9" s="10">
        <f t="shared" si="9"/>
        <v>8463.800000000001</v>
      </c>
      <c r="P9" s="11">
        <v>6933.9000000000015</v>
      </c>
      <c r="Q9" s="43"/>
      <c r="R9" s="11">
        <v>1438.6000000000001</v>
      </c>
      <c r="S9" s="11">
        <v>91.3</v>
      </c>
      <c r="T9" s="11">
        <f t="shared" si="10"/>
        <v>1529.9</v>
      </c>
      <c r="U9" s="12"/>
      <c r="V9" s="13"/>
      <c r="W9" s="13"/>
      <c r="X9" s="14"/>
      <c r="Y9" s="14"/>
      <c r="Z9" s="14"/>
      <c r="AA9" s="14"/>
      <c r="AB9" s="14"/>
      <c r="AC9" s="14"/>
      <c r="AD9" s="13"/>
      <c r="AE9" s="13"/>
      <c r="AF9" s="13"/>
      <c r="AG9" s="13"/>
      <c r="AH9" s="13"/>
      <c r="AI9" s="15"/>
      <c r="AJ9" s="16"/>
      <c r="AK9" s="16"/>
      <c r="AL9" s="16"/>
      <c r="AM9" s="13"/>
      <c r="AO9" s="17"/>
    </row>
    <row r="10" spans="1:41" ht="15.75">
      <c r="A10" s="18">
        <v>5</v>
      </c>
      <c r="B10" s="9" t="s">
        <v>6</v>
      </c>
      <c r="C10" s="10">
        <f t="shared" si="1"/>
        <v>17855.5</v>
      </c>
      <c r="D10" s="10">
        <f t="shared" si="2"/>
        <v>14993</v>
      </c>
      <c r="E10" s="10">
        <f t="shared" si="3"/>
        <v>461.2</v>
      </c>
      <c r="F10" s="10">
        <f t="shared" si="4"/>
        <v>2285.9</v>
      </c>
      <c r="G10" s="10">
        <f t="shared" si="5"/>
        <v>115.4</v>
      </c>
      <c r="H10" s="10">
        <f t="shared" si="6"/>
        <v>2862.5</v>
      </c>
      <c r="I10" s="10">
        <f t="shared" si="7"/>
        <v>11713.5</v>
      </c>
      <c r="J10" s="10">
        <f>4068.5+5926.9</f>
        <v>9995.4</v>
      </c>
      <c r="K10" s="10">
        <v>307.5</v>
      </c>
      <c r="L10" s="10">
        <v>1333.7</v>
      </c>
      <c r="M10" s="10">
        <v>76.9</v>
      </c>
      <c r="N10" s="10">
        <f t="shared" si="8"/>
        <v>1718.1000000000001</v>
      </c>
      <c r="O10" s="10">
        <f t="shared" si="9"/>
        <v>6142</v>
      </c>
      <c r="P10" s="11">
        <f>2034.2+2963.4</f>
        <v>4997.6</v>
      </c>
      <c r="Q10" s="11">
        <v>153.7</v>
      </c>
      <c r="R10" s="11">
        <v>952.2</v>
      </c>
      <c r="S10" s="11">
        <v>38.5</v>
      </c>
      <c r="T10" s="11">
        <f t="shared" si="10"/>
        <v>1144.4</v>
      </c>
      <c r="U10" s="12"/>
      <c r="V10" s="13"/>
      <c r="W10" s="13"/>
      <c r="X10" s="14"/>
      <c r="Y10" s="14"/>
      <c r="Z10" s="14"/>
      <c r="AA10" s="14"/>
      <c r="AB10" s="14"/>
      <c r="AC10" s="14"/>
      <c r="AD10" s="13"/>
      <c r="AE10" s="13"/>
      <c r="AF10" s="13"/>
      <c r="AG10" s="13"/>
      <c r="AH10" s="13"/>
      <c r="AI10" s="15"/>
      <c r="AJ10" s="16"/>
      <c r="AK10" s="16"/>
      <c r="AL10" s="16"/>
      <c r="AM10" s="13"/>
      <c r="AO10" s="17"/>
    </row>
    <row r="11" spans="1:41" ht="15.75" customHeight="1">
      <c r="A11" s="18">
        <v>6</v>
      </c>
      <c r="B11" s="9" t="s">
        <v>7</v>
      </c>
      <c r="C11" s="10">
        <f t="shared" si="1"/>
        <v>36379.5</v>
      </c>
      <c r="D11" s="10">
        <f t="shared" si="2"/>
        <v>32556.399999999998</v>
      </c>
      <c r="E11" s="10">
        <f t="shared" si="3"/>
        <v>0</v>
      </c>
      <c r="F11" s="10">
        <f t="shared" si="4"/>
        <v>3492.3</v>
      </c>
      <c r="G11" s="10">
        <f t="shared" si="5"/>
        <v>330.8</v>
      </c>
      <c r="H11" s="10">
        <f t="shared" si="6"/>
        <v>3823.1000000000004</v>
      </c>
      <c r="I11" s="10">
        <f t="shared" si="7"/>
        <v>23969.1</v>
      </c>
      <c r="J11" s="10">
        <v>21704.3</v>
      </c>
      <c r="K11" s="42"/>
      <c r="L11" s="10">
        <v>2044.3</v>
      </c>
      <c r="M11" s="10">
        <v>220.5</v>
      </c>
      <c r="N11" s="10">
        <f t="shared" si="8"/>
        <v>2264.8</v>
      </c>
      <c r="O11" s="10">
        <f t="shared" si="9"/>
        <v>12410.399999999998</v>
      </c>
      <c r="P11" s="11">
        <v>10852.099999999999</v>
      </c>
      <c r="Q11" s="43"/>
      <c r="R11" s="11">
        <v>1448</v>
      </c>
      <c r="S11" s="11">
        <v>110.3</v>
      </c>
      <c r="T11" s="11">
        <f t="shared" si="10"/>
        <v>1558.3</v>
      </c>
      <c r="U11" s="12"/>
      <c r="V11" s="13"/>
      <c r="W11" s="13"/>
      <c r="X11" s="14"/>
      <c r="Y11" s="14"/>
      <c r="Z11" s="14"/>
      <c r="AA11" s="14"/>
      <c r="AB11" s="14"/>
      <c r="AC11" s="14"/>
      <c r="AD11" s="13"/>
      <c r="AE11" s="13"/>
      <c r="AF11" s="13"/>
      <c r="AG11" s="13"/>
      <c r="AH11" s="13"/>
      <c r="AI11" s="15"/>
      <c r="AJ11" s="16"/>
      <c r="AK11" s="16"/>
      <c r="AL11" s="16"/>
      <c r="AM11" s="13"/>
      <c r="AO11" s="17"/>
    </row>
    <row r="12" spans="1:41" ht="15.75">
      <c r="A12" s="8">
        <v>7</v>
      </c>
      <c r="B12" s="9" t="s">
        <v>8</v>
      </c>
      <c r="C12" s="10">
        <f t="shared" si="1"/>
        <v>41936.7</v>
      </c>
      <c r="D12" s="10">
        <f t="shared" si="2"/>
        <v>37889.6</v>
      </c>
      <c r="E12" s="10">
        <f t="shared" si="3"/>
        <v>0</v>
      </c>
      <c r="F12" s="10">
        <f t="shared" si="4"/>
        <v>3756.2</v>
      </c>
      <c r="G12" s="10">
        <f t="shared" si="5"/>
        <v>290.9</v>
      </c>
      <c r="H12" s="10">
        <f t="shared" si="6"/>
        <v>4047.1</v>
      </c>
      <c r="I12" s="10">
        <f t="shared" si="7"/>
        <v>27612.3</v>
      </c>
      <c r="J12" s="10">
        <v>25259.7</v>
      </c>
      <c r="K12" s="42"/>
      <c r="L12" s="10">
        <v>2158.7</v>
      </c>
      <c r="M12" s="10">
        <v>193.9</v>
      </c>
      <c r="N12" s="10">
        <f t="shared" si="8"/>
        <v>2352.6</v>
      </c>
      <c r="O12" s="10">
        <f t="shared" si="9"/>
        <v>14324.399999999998</v>
      </c>
      <c r="P12" s="11">
        <v>12629.899999999998</v>
      </c>
      <c r="Q12" s="43"/>
      <c r="R12" s="11">
        <v>1597.5</v>
      </c>
      <c r="S12" s="11">
        <v>97</v>
      </c>
      <c r="T12" s="11">
        <f t="shared" si="10"/>
        <v>1694.5</v>
      </c>
      <c r="U12" s="12"/>
      <c r="V12" s="13"/>
      <c r="W12" s="13"/>
      <c r="X12" s="14"/>
      <c r="Y12" s="14"/>
      <c r="Z12" s="14"/>
      <c r="AA12" s="14"/>
      <c r="AB12" s="14"/>
      <c r="AC12" s="14"/>
      <c r="AD12" s="13"/>
      <c r="AE12" s="13"/>
      <c r="AF12" s="13"/>
      <c r="AG12" s="13"/>
      <c r="AH12" s="13"/>
      <c r="AI12" s="15"/>
      <c r="AJ12" s="16"/>
      <c r="AK12" s="16"/>
      <c r="AL12" s="16"/>
      <c r="AM12" s="13"/>
      <c r="AO12" s="17"/>
    </row>
    <row r="13" spans="1:41" ht="15.75">
      <c r="A13" s="18">
        <v>8</v>
      </c>
      <c r="B13" s="9" t="s">
        <v>9</v>
      </c>
      <c r="C13" s="10">
        <f t="shared" si="1"/>
        <v>46844.1</v>
      </c>
      <c r="D13" s="10">
        <f t="shared" si="2"/>
        <v>41739</v>
      </c>
      <c r="E13" s="10">
        <f t="shared" si="3"/>
        <v>0</v>
      </c>
      <c r="F13" s="10">
        <f t="shared" si="4"/>
        <v>4991.3</v>
      </c>
      <c r="G13" s="10">
        <f t="shared" si="5"/>
        <v>113.80000000000001</v>
      </c>
      <c r="H13" s="10">
        <f t="shared" si="6"/>
        <v>5105.1</v>
      </c>
      <c r="I13" s="10">
        <f t="shared" si="7"/>
        <v>30631.1</v>
      </c>
      <c r="J13" s="10">
        <v>27826</v>
      </c>
      <c r="K13" s="42"/>
      <c r="L13" s="10">
        <v>2729.2</v>
      </c>
      <c r="M13" s="10">
        <v>75.9</v>
      </c>
      <c r="N13" s="10">
        <f t="shared" si="8"/>
        <v>2805.1</v>
      </c>
      <c r="O13" s="10">
        <f t="shared" si="9"/>
        <v>16213</v>
      </c>
      <c r="P13" s="11">
        <v>13913</v>
      </c>
      <c r="Q13" s="43"/>
      <c r="R13" s="11">
        <v>2262.1000000000004</v>
      </c>
      <c r="S13" s="11">
        <v>37.9</v>
      </c>
      <c r="T13" s="11">
        <f t="shared" si="10"/>
        <v>2300.0000000000005</v>
      </c>
      <c r="U13" s="12"/>
      <c r="V13" s="13"/>
      <c r="W13" s="13"/>
      <c r="X13" s="14"/>
      <c r="Y13" s="14"/>
      <c r="Z13" s="14"/>
      <c r="AA13" s="14"/>
      <c r="AB13" s="14"/>
      <c r="AC13" s="14"/>
      <c r="AD13" s="13"/>
      <c r="AE13" s="13"/>
      <c r="AF13" s="13"/>
      <c r="AG13" s="13"/>
      <c r="AH13" s="13"/>
      <c r="AI13" s="15"/>
      <c r="AJ13" s="16"/>
      <c r="AK13" s="16"/>
      <c r="AL13" s="16"/>
      <c r="AM13" s="13"/>
      <c r="AO13" s="17"/>
    </row>
    <row r="14" spans="1:41" ht="15.75">
      <c r="A14" s="18">
        <v>9</v>
      </c>
      <c r="B14" s="9" t="s">
        <v>10</v>
      </c>
      <c r="C14" s="10">
        <f t="shared" si="1"/>
        <v>7465.699999999999</v>
      </c>
      <c r="D14" s="10">
        <f t="shared" si="2"/>
        <v>6288</v>
      </c>
      <c r="E14" s="10">
        <f t="shared" si="3"/>
        <v>0</v>
      </c>
      <c r="F14" s="10">
        <f t="shared" si="4"/>
        <v>1171.1</v>
      </c>
      <c r="G14" s="10">
        <f t="shared" si="5"/>
        <v>6.6000000000000005</v>
      </c>
      <c r="H14" s="10">
        <f t="shared" si="6"/>
        <v>1177.6999999999998</v>
      </c>
      <c r="I14" s="10">
        <f t="shared" si="7"/>
        <v>4938.9</v>
      </c>
      <c r="J14" s="10">
        <v>4192</v>
      </c>
      <c r="K14" s="42"/>
      <c r="L14" s="10">
        <v>742.5</v>
      </c>
      <c r="M14" s="10">
        <v>4.4</v>
      </c>
      <c r="N14" s="10">
        <f t="shared" si="8"/>
        <v>746.9</v>
      </c>
      <c r="O14" s="10">
        <f t="shared" si="9"/>
        <v>2526.7999999999997</v>
      </c>
      <c r="P14" s="11">
        <v>2096</v>
      </c>
      <c r="Q14" s="43"/>
      <c r="R14" s="11">
        <v>428.5999999999999</v>
      </c>
      <c r="S14" s="11">
        <v>2.2</v>
      </c>
      <c r="T14" s="11">
        <f t="shared" si="10"/>
        <v>430.7999999999999</v>
      </c>
      <c r="U14" s="12"/>
      <c r="V14" s="13"/>
      <c r="W14" s="13"/>
      <c r="X14" s="14"/>
      <c r="Y14" s="14"/>
      <c r="Z14" s="14"/>
      <c r="AA14" s="14"/>
      <c r="AB14" s="14"/>
      <c r="AC14" s="14"/>
      <c r="AD14" s="13"/>
      <c r="AE14" s="13"/>
      <c r="AF14" s="13"/>
      <c r="AG14" s="13"/>
      <c r="AH14" s="13"/>
      <c r="AI14" s="15"/>
      <c r="AJ14" s="16"/>
      <c r="AK14" s="16"/>
      <c r="AL14" s="16"/>
      <c r="AM14" s="13"/>
      <c r="AO14" s="17"/>
    </row>
    <row r="15" spans="1:41" ht="15.75">
      <c r="A15" s="8">
        <v>10</v>
      </c>
      <c r="B15" s="19" t="s">
        <v>11</v>
      </c>
      <c r="C15" s="10">
        <f t="shared" si="1"/>
        <v>17688</v>
      </c>
      <c r="D15" s="10">
        <f t="shared" si="2"/>
        <v>15325.7</v>
      </c>
      <c r="E15" s="10">
        <f t="shared" si="3"/>
        <v>0</v>
      </c>
      <c r="F15" s="10">
        <f t="shared" si="4"/>
        <v>2335.1000000000004</v>
      </c>
      <c r="G15" s="10">
        <f t="shared" si="5"/>
        <v>27.200000000000003</v>
      </c>
      <c r="H15" s="10">
        <f t="shared" si="6"/>
        <v>2362.3</v>
      </c>
      <c r="I15" s="10">
        <f t="shared" si="7"/>
        <v>11640.7</v>
      </c>
      <c r="J15" s="10">
        <v>10217.1</v>
      </c>
      <c r="K15" s="44"/>
      <c r="L15" s="10">
        <v>1405.5</v>
      </c>
      <c r="M15" s="10">
        <v>18.1</v>
      </c>
      <c r="N15" s="10">
        <f t="shared" si="8"/>
        <v>1423.6</v>
      </c>
      <c r="O15" s="10">
        <f t="shared" si="9"/>
        <v>6047.3</v>
      </c>
      <c r="P15" s="11">
        <v>5108.6</v>
      </c>
      <c r="Q15" s="45"/>
      <c r="R15" s="11">
        <v>929.6000000000001</v>
      </c>
      <c r="S15" s="11">
        <v>9.1</v>
      </c>
      <c r="T15" s="11">
        <f t="shared" si="10"/>
        <v>938.7000000000002</v>
      </c>
      <c r="U15" s="20"/>
      <c r="V15" s="13"/>
      <c r="W15" s="13"/>
      <c r="X15" s="14"/>
      <c r="Y15" s="14"/>
      <c r="Z15" s="14"/>
      <c r="AA15" s="14"/>
      <c r="AB15" s="14"/>
      <c r="AC15" s="14"/>
      <c r="AD15" s="13"/>
      <c r="AE15" s="13"/>
      <c r="AF15" s="13"/>
      <c r="AG15" s="13"/>
      <c r="AH15" s="13"/>
      <c r="AI15" s="15"/>
      <c r="AJ15" s="16"/>
      <c r="AK15" s="16"/>
      <c r="AL15" s="16"/>
      <c r="AM15" s="13"/>
      <c r="AO15" s="17"/>
    </row>
    <row r="16" spans="1:41" ht="15.75">
      <c r="A16" s="18">
        <v>11</v>
      </c>
      <c r="B16" s="19" t="s">
        <v>12</v>
      </c>
      <c r="C16" s="10">
        <f t="shared" si="1"/>
        <v>20225.1</v>
      </c>
      <c r="D16" s="10">
        <f t="shared" si="2"/>
        <v>16811.6</v>
      </c>
      <c r="E16" s="10">
        <f t="shared" si="3"/>
        <v>0</v>
      </c>
      <c r="F16" s="10">
        <f t="shared" si="4"/>
        <v>3344.3999999999996</v>
      </c>
      <c r="G16" s="10">
        <f t="shared" si="5"/>
        <v>69.1</v>
      </c>
      <c r="H16" s="10">
        <f t="shared" si="6"/>
        <v>3413.5</v>
      </c>
      <c r="I16" s="10">
        <f t="shared" si="7"/>
        <v>13391.1</v>
      </c>
      <c r="J16" s="10">
        <v>11207.7</v>
      </c>
      <c r="K16" s="44"/>
      <c r="L16" s="10">
        <v>2137.3</v>
      </c>
      <c r="M16" s="10">
        <v>46.1</v>
      </c>
      <c r="N16" s="10">
        <f t="shared" si="8"/>
        <v>2183.4</v>
      </c>
      <c r="O16" s="10">
        <f t="shared" si="9"/>
        <v>6833.999999999997</v>
      </c>
      <c r="P16" s="11">
        <v>5603.899999999998</v>
      </c>
      <c r="Q16" s="45"/>
      <c r="R16" s="11">
        <v>1207.0999999999997</v>
      </c>
      <c r="S16" s="11">
        <v>23</v>
      </c>
      <c r="T16" s="11">
        <f t="shared" si="10"/>
        <v>1230.0999999999997</v>
      </c>
      <c r="U16" s="20"/>
      <c r="V16" s="13"/>
      <c r="W16" s="13"/>
      <c r="X16" s="14"/>
      <c r="Y16" s="14"/>
      <c r="Z16" s="14"/>
      <c r="AA16" s="14"/>
      <c r="AB16" s="14"/>
      <c r="AC16" s="14"/>
      <c r="AD16" s="13"/>
      <c r="AE16" s="13"/>
      <c r="AF16" s="13"/>
      <c r="AG16" s="13"/>
      <c r="AH16" s="13"/>
      <c r="AI16" s="15"/>
      <c r="AJ16" s="16"/>
      <c r="AK16" s="16"/>
      <c r="AL16" s="16"/>
      <c r="AM16" s="13"/>
      <c r="AO16" s="17"/>
    </row>
    <row r="17" spans="1:41" ht="15.75">
      <c r="A17" s="18">
        <v>12</v>
      </c>
      <c r="B17" s="19" t="s">
        <v>13</v>
      </c>
      <c r="C17" s="10">
        <f t="shared" si="1"/>
        <v>21297.4</v>
      </c>
      <c r="D17" s="10">
        <f t="shared" si="2"/>
        <v>18249.2</v>
      </c>
      <c r="E17" s="10">
        <f t="shared" si="3"/>
        <v>0</v>
      </c>
      <c r="F17" s="10">
        <f t="shared" si="4"/>
        <v>2854</v>
      </c>
      <c r="G17" s="10">
        <f t="shared" si="5"/>
        <v>194.2</v>
      </c>
      <c r="H17" s="10">
        <f t="shared" si="6"/>
        <v>3048.2</v>
      </c>
      <c r="I17" s="10">
        <f t="shared" si="7"/>
        <v>14102.300000000001</v>
      </c>
      <c r="J17" s="10">
        <v>12166.1</v>
      </c>
      <c r="K17" s="44"/>
      <c r="L17" s="10">
        <v>1806.7</v>
      </c>
      <c r="M17" s="10">
        <v>129.5</v>
      </c>
      <c r="N17" s="10">
        <f t="shared" si="8"/>
        <v>1936.2</v>
      </c>
      <c r="O17" s="10">
        <f t="shared" si="9"/>
        <v>7195.1</v>
      </c>
      <c r="P17" s="11">
        <v>6083.1</v>
      </c>
      <c r="Q17" s="45"/>
      <c r="R17" s="11">
        <v>1047.3</v>
      </c>
      <c r="S17" s="11">
        <v>64.7</v>
      </c>
      <c r="T17" s="11">
        <f t="shared" si="10"/>
        <v>1112</v>
      </c>
      <c r="U17" s="20"/>
      <c r="V17" s="13"/>
      <c r="W17" s="13"/>
      <c r="X17" s="14"/>
      <c r="Y17" s="14"/>
      <c r="Z17" s="14"/>
      <c r="AA17" s="14"/>
      <c r="AB17" s="14"/>
      <c r="AC17" s="14"/>
      <c r="AD17" s="13"/>
      <c r="AE17" s="13"/>
      <c r="AF17" s="13"/>
      <c r="AG17" s="13"/>
      <c r="AH17" s="13"/>
      <c r="AI17" s="15"/>
      <c r="AJ17" s="16"/>
      <c r="AK17" s="16"/>
      <c r="AL17" s="16"/>
      <c r="AM17" s="13"/>
      <c r="AO17" s="17"/>
    </row>
    <row r="18" spans="1:43" s="23" customFormat="1" ht="15.75" customHeight="1">
      <c r="A18" s="8">
        <v>13</v>
      </c>
      <c r="B18" s="19" t="s">
        <v>14</v>
      </c>
      <c r="C18" s="10">
        <f t="shared" si="1"/>
        <v>40572.100000000006</v>
      </c>
      <c r="D18" s="10">
        <f t="shared" si="2"/>
        <v>36362.700000000004</v>
      </c>
      <c r="E18" s="10">
        <f t="shared" si="3"/>
        <v>0</v>
      </c>
      <c r="F18" s="10">
        <f t="shared" si="4"/>
        <v>4161.5</v>
      </c>
      <c r="G18" s="10">
        <f t="shared" si="5"/>
        <v>47.9</v>
      </c>
      <c r="H18" s="10">
        <f t="shared" si="6"/>
        <v>4209.4</v>
      </c>
      <c r="I18" s="10">
        <f t="shared" si="7"/>
        <v>26811.899999999998</v>
      </c>
      <c r="J18" s="10">
        <v>24241.8</v>
      </c>
      <c r="K18" s="44"/>
      <c r="L18" s="10">
        <v>2538.2</v>
      </c>
      <c r="M18" s="10">
        <v>31.9</v>
      </c>
      <c r="N18" s="10">
        <f t="shared" si="8"/>
        <v>2570.1</v>
      </c>
      <c r="O18" s="10">
        <f t="shared" si="9"/>
        <v>13760.200000000004</v>
      </c>
      <c r="P18" s="11">
        <v>12120.900000000005</v>
      </c>
      <c r="Q18" s="45"/>
      <c r="R18" s="11">
        <v>1623.3000000000002</v>
      </c>
      <c r="S18" s="11">
        <v>16</v>
      </c>
      <c r="T18" s="11">
        <f t="shared" si="10"/>
        <v>1639.3000000000002</v>
      </c>
      <c r="U18" s="20"/>
      <c r="V18" s="13"/>
      <c r="W18" s="13"/>
      <c r="X18" s="14"/>
      <c r="Y18" s="14"/>
      <c r="Z18" s="14"/>
      <c r="AA18" s="14"/>
      <c r="AB18" s="14"/>
      <c r="AC18" s="21"/>
      <c r="AD18" s="13"/>
      <c r="AE18" s="13"/>
      <c r="AF18" s="13"/>
      <c r="AG18" s="13"/>
      <c r="AH18" s="13"/>
      <c r="AI18" s="15"/>
      <c r="AJ18" s="16"/>
      <c r="AK18" s="16"/>
      <c r="AL18" s="16"/>
      <c r="AM18" s="13"/>
      <c r="AN18" s="2"/>
      <c r="AO18" s="17"/>
      <c r="AP18" s="22"/>
      <c r="AQ18" s="22"/>
    </row>
    <row r="19" spans="1:43" s="25" customFormat="1" ht="15.75">
      <c r="A19" s="18">
        <v>14</v>
      </c>
      <c r="B19" s="19" t="s">
        <v>15</v>
      </c>
      <c r="C19" s="10">
        <f t="shared" si="1"/>
        <v>13454.8</v>
      </c>
      <c r="D19" s="10">
        <f t="shared" si="2"/>
        <v>11025.1</v>
      </c>
      <c r="E19" s="10">
        <f t="shared" si="3"/>
        <v>0</v>
      </c>
      <c r="F19" s="10">
        <f t="shared" si="4"/>
        <v>2417</v>
      </c>
      <c r="G19" s="10">
        <f t="shared" si="5"/>
        <v>12.7</v>
      </c>
      <c r="H19" s="10">
        <f t="shared" si="6"/>
        <v>2429.7</v>
      </c>
      <c r="I19" s="10">
        <f t="shared" si="7"/>
        <v>8747.5</v>
      </c>
      <c r="J19" s="10">
        <v>7350.1</v>
      </c>
      <c r="K19" s="44"/>
      <c r="L19" s="10">
        <v>1388.9</v>
      </c>
      <c r="M19" s="10">
        <v>8.5</v>
      </c>
      <c r="N19" s="10">
        <f t="shared" si="8"/>
        <v>1397.4</v>
      </c>
      <c r="O19" s="10">
        <f t="shared" si="9"/>
        <v>4707.3</v>
      </c>
      <c r="P19" s="11">
        <v>3675</v>
      </c>
      <c r="Q19" s="45"/>
      <c r="R19" s="11">
        <v>1028.1</v>
      </c>
      <c r="S19" s="11">
        <v>4.2</v>
      </c>
      <c r="T19" s="11">
        <f t="shared" si="10"/>
        <v>1032.3</v>
      </c>
      <c r="U19" s="20"/>
      <c r="V19" s="13"/>
      <c r="W19" s="13"/>
      <c r="X19" s="14"/>
      <c r="Y19" s="14"/>
      <c r="Z19" s="14"/>
      <c r="AA19" s="14"/>
      <c r="AB19" s="14"/>
      <c r="AC19" s="14"/>
      <c r="AD19" s="13"/>
      <c r="AE19" s="13"/>
      <c r="AF19" s="13"/>
      <c r="AG19" s="13"/>
      <c r="AH19" s="13"/>
      <c r="AI19" s="15"/>
      <c r="AJ19" s="16"/>
      <c r="AK19" s="16"/>
      <c r="AL19" s="16"/>
      <c r="AM19" s="13"/>
      <c r="AN19" s="2"/>
      <c r="AO19" s="17"/>
      <c r="AP19" s="24"/>
      <c r="AQ19" s="24"/>
    </row>
    <row r="20" spans="1:41" ht="15.75">
      <c r="A20" s="18">
        <v>15</v>
      </c>
      <c r="B20" s="19" t="s">
        <v>16</v>
      </c>
      <c r="C20" s="10">
        <f t="shared" si="1"/>
        <v>27767.5</v>
      </c>
      <c r="D20" s="10">
        <f t="shared" si="2"/>
        <v>22857.5</v>
      </c>
      <c r="E20" s="10">
        <f t="shared" si="3"/>
        <v>0</v>
      </c>
      <c r="F20" s="10">
        <f t="shared" si="4"/>
        <v>4605</v>
      </c>
      <c r="G20" s="10">
        <f t="shared" si="5"/>
        <v>305</v>
      </c>
      <c r="H20" s="10">
        <f t="shared" si="6"/>
        <v>4910</v>
      </c>
      <c r="I20" s="10">
        <f t="shared" si="7"/>
        <v>18290.7</v>
      </c>
      <c r="J20" s="10">
        <v>15238.3</v>
      </c>
      <c r="K20" s="44"/>
      <c r="L20" s="10">
        <v>2849.1</v>
      </c>
      <c r="M20" s="10">
        <v>203.3</v>
      </c>
      <c r="N20" s="10">
        <f t="shared" si="8"/>
        <v>3052.4</v>
      </c>
      <c r="O20" s="10">
        <f t="shared" si="9"/>
        <v>9476.800000000001</v>
      </c>
      <c r="P20" s="11">
        <v>7619.200000000001</v>
      </c>
      <c r="Q20" s="45"/>
      <c r="R20" s="11">
        <v>1755.8999999999999</v>
      </c>
      <c r="S20" s="11">
        <v>101.7</v>
      </c>
      <c r="T20" s="11">
        <f t="shared" si="10"/>
        <v>1857.6</v>
      </c>
      <c r="U20" s="20"/>
      <c r="V20" s="13"/>
      <c r="W20" s="13"/>
      <c r="X20" s="14"/>
      <c r="Y20" s="14"/>
      <c r="Z20" s="14"/>
      <c r="AA20" s="14"/>
      <c r="AB20" s="14"/>
      <c r="AC20" s="14"/>
      <c r="AD20" s="13"/>
      <c r="AE20" s="13"/>
      <c r="AF20" s="13"/>
      <c r="AG20" s="13"/>
      <c r="AH20" s="13"/>
      <c r="AI20" s="15"/>
      <c r="AJ20" s="16"/>
      <c r="AK20" s="16"/>
      <c r="AL20" s="16"/>
      <c r="AM20" s="13"/>
      <c r="AO20" s="17"/>
    </row>
    <row r="21" spans="1:41" ht="15.75">
      <c r="A21" s="8">
        <v>16</v>
      </c>
      <c r="B21" s="19" t="s">
        <v>17</v>
      </c>
      <c r="C21" s="10">
        <f t="shared" si="1"/>
        <v>15463.2</v>
      </c>
      <c r="D21" s="10">
        <f t="shared" si="2"/>
        <v>12727.5</v>
      </c>
      <c r="E21" s="10">
        <f t="shared" si="3"/>
        <v>0</v>
      </c>
      <c r="F21" s="10">
        <f t="shared" si="4"/>
        <v>2686.2</v>
      </c>
      <c r="G21" s="10">
        <f t="shared" si="5"/>
        <v>49.5</v>
      </c>
      <c r="H21" s="10">
        <f t="shared" si="6"/>
        <v>2735.7</v>
      </c>
      <c r="I21" s="10">
        <f t="shared" si="7"/>
        <v>10049.5</v>
      </c>
      <c r="J21" s="10">
        <v>8485</v>
      </c>
      <c r="K21" s="44"/>
      <c r="L21" s="10">
        <v>1531.5</v>
      </c>
      <c r="M21" s="10">
        <v>33</v>
      </c>
      <c r="N21" s="10">
        <f t="shared" si="8"/>
        <v>1564.5</v>
      </c>
      <c r="O21" s="10">
        <f t="shared" si="9"/>
        <v>5413.7</v>
      </c>
      <c r="P21" s="11">
        <v>4242.5</v>
      </c>
      <c r="Q21" s="45"/>
      <c r="R21" s="11">
        <v>1154.6999999999998</v>
      </c>
      <c r="S21" s="11">
        <v>16.5</v>
      </c>
      <c r="T21" s="11">
        <f t="shared" si="10"/>
        <v>1171.1999999999998</v>
      </c>
      <c r="U21" s="20"/>
      <c r="V21" s="13"/>
      <c r="W21" s="13"/>
      <c r="X21" s="14"/>
      <c r="Y21" s="14"/>
      <c r="Z21" s="14"/>
      <c r="AA21" s="14"/>
      <c r="AB21" s="14"/>
      <c r="AC21" s="14"/>
      <c r="AD21" s="13"/>
      <c r="AE21" s="13"/>
      <c r="AF21" s="13"/>
      <c r="AG21" s="13"/>
      <c r="AH21" s="13"/>
      <c r="AI21" s="15"/>
      <c r="AJ21" s="16"/>
      <c r="AK21" s="16"/>
      <c r="AL21" s="16"/>
      <c r="AM21" s="13"/>
      <c r="AO21" s="17"/>
    </row>
    <row r="22" spans="1:43" s="27" customFormat="1" ht="15" customHeight="1">
      <c r="A22" s="18">
        <v>17</v>
      </c>
      <c r="B22" s="19" t="s">
        <v>18</v>
      </c>
      <c r="C22" s="10">
        <f t="shared" si="1"/>
        <v>8646.2</v>
      </c>
      <c r="D22" s="10">
        <f t="shared" si="2"/>
        <v>7318.4</v>
      </c>
      <c r="E22" s="10">
        <f t="shared" si="3"/>
        <v>0</v>
      </c>
      <c r="F22" s="10">
        <f t="shared" si="4"/>
        <v>1315.6999999999998</v>
      </c>
      <c r="G22" s="10">
        <f t="shared" si="5"/>
        <v>12.1</v>
      </c>
      <c r="H22" s="10">
        <f t="shared" si="6"/>
        <v>1327.8</v>
      </c>
      <c r="I22" s="10">
        <f t="shared" si="7"/>
        <v>5720.9</v>
      </c>
      <c r="J22" s="10">
        <v>4878.9</v>
      </c>
      <c r="K22" s="44"/>
      <c r="L22" s="10">
        <v>833.9</v>
      </c>
      <c r="M22" s="10">
        <v>8.1</v>
      </c>
      <c r="N22" s="10">
        <f t="shared" si="8"/>
        <v>842</v>
      </c>
      <c r="O22" s="10">
        <f t="shared" si="9"/>
        <v>2925.3</v>
      </c>
      <c r="P22" s="11">
        <v>2439.5</v>
      </c>
      <c r="Q22" s="45"/>
      <c r="R22" s="11">
        <v>481.79999999999995</v>
      </c>
      <c r="S22" s="11">
        <v>4</v>
      </c>
      <c r="T22" s="11">
        <f t="shared" si="10"/>
        <v>485.79999999999995</v>
      </c>
      <c r="U22" s="20"/>
      <c r="V22" s="13"/>
      <c r="W22" s="13"/>
      <c r="X22" s="14"/>
      <c r="Y22" s="14"/>
      <c r="Z22" s="14"/>
      <c r="AA22" s="14"/>
      <c r="AB22" s="14"/>
      <c r="AC22" s="14"/>
      <c r="AD22" s="13"/>
      <c r="AE22" s="13"/>
      <c r="AF22" s="13"/>
      <c r="AG22" s="13"/>
      <c r="AH22" s="13"/>
      <c r="AI22" s="15"/>
      <c r="AJ22" s="16"/>
      <c r="AK22" s="16"/>
      <c r="AL22" s="16"/>
      <c r="AM22" s="26"/>
      <c r="AN22" s="2"/>
      <c r="AO22" s="17"/>
      <c r="AP22" s="20"/>
      <c r="AQ22" s="20"/>
    </row>
    <row r="23" spans="1:43" s="27" customFormat="1" ht="15" customHeight="1">
      <c r="A23" s="8">
        <v>18</v>
      </c>
      <c r="B23" s="19" t="s">
        <v>19</v>
      </c>
      <c r="C23" s="10">
        <f t="shared" si="1"/>
        <v>45962.5</v>
      </c>
      <c r="D23" s="10">
        <f t="shared" si="2"/>
        <v>40801.1</v>
      </c>
      <c r="E23" s="10">
        <f t="shared" si="3"/>
        <v>0</v>
      </c>
      <c r="F23" s="10">
        <f t="shared" si="4"/>
        <v>4592.9</v>
      </c>
      <c r="G23" s="10">
        <f t="shared" si="5"/>
        <v>568.5</v>
      </c>
      <c r="H23" s="10">
        <f t="shared" si="6"/>
        <v>5161.4</v>
      </c>
      <c r="I23" s="10">
        <f t="shared" si="7"/>
        <v>30252.100000000002</v>
      </c>
      <c r="J23" s="10">
        <v>27200.7</v>
      </c>
      <c r="K23" s="44"/>
      <c r="L23" s="10">
        <v>2672.4</v>
      </c>
      <c r="M23" s="10">
        <v>379</v>
      </c>
      <c r="N23" s="10">
        <f t="shared" si="8"/>
        <v>3051.4</v>
      </c>
      <c r="O23" s="10">
        <f t="shared" si="9"/>
        <v>15710.399999999998</v>
      </c>
      <c r="P23" s="11">
        <v>13600.399999999998</v>
      </c>
      <c r="Q23" s="45"/>
      <c r="R23" s="11">
        <v>1920.4999999999993</v>
      </c>
      <c r="S23" s="11">
        <v>189.5</v>
      </c>
      <c r="T23" s="11">
        <f t="shared" si="10"/>
        <v>2109.999999999999</v>
      </c>
      <c r="U23" s="20"/>
      <c r="V23" s="13"/>
      <c r="W23" s="13"/>
      <c r="X23" s="14"/>
      <c r="Y23" s="14"/>
      <c r="Z23" s="14"/>
      <c r="AA23" s="14"/>
      <c r="AB23" s="14"/>
      <c r="AC23" s="14"/>
      <c r="AD23" s="13"/>
      <c r="AE23" s="13"/>
      <c r="AF23" s="13"/>
      <c r="AG23" s="13"/>
      <c r="AH23" s="13"/>
      <c r="AI23" s="15"/>
      <c r="AJ23" s="16"/>
      <c r="AK23" s="16"/>
      <c r="AL23" s="16"/>
      <c r="AM23" s="26"/>
      <c r="AN23" s="2"/>
      <c r="AO23" s="17"/>
      <c r="AP23" s="20"/>
      <c r="AQ23" s="20"/>
    </row>
    <row r="24" spans="1:41" ht="19.5" customHeight="1">
      <c r="A24" s="18">
        <v>19</v>
      </c>
      <c r="B24" s="19" t="s">
        <v>20</v>
      </c>
      <c r="C24" s="10">
        <f t="shared" si="1"/>
        <v>10872.4</v>
      </c>
      <c r="D24" s="10">
        <f t="shared" si="2"/>
        <v>9231.199999999999</v>
      </c>
      <c r="E24" s="10">
        <f t="shared" si="3"/>
        <v>0</v>
      </c>
      <c r="F24" s="10">
        <f t="shared" si="4"/>
        <v>1607.6000000000001</v>
      </c>
      <c r="G24" s="10">
        <f t="shared" si="5"/>
        <v>33.599999999999994</v>
      </c>
      <c r="H24" s="10">
        <f t="shared" si="6"/>
        <v>1641.2000000000003</v>
      </c>
      <c r="I24" s="10">
        <f t="shared" si="7"/>
        <v>7230.1</v>
      </c>
      <c r="J24" s="10">
        <v>6154.1</v>
      </c>
      <c r="K24" s="44"/>
      <c r="L24" s="10">
        <v>1053.6</v>
      </c>
      <c r="M24" s="10">
        <v>22.4</v>
      </c>
      <c r="N24" s="10">
        <f t="shared" si="8"/>
        <v>1076</v>
      </c>
      <c r="O24" s="10">
        <f t="shared" si="9"/>
        <v>3642.299999999999</v>
      </c>
      <c r="P24" s="11">
        <v>3077.0999999999985</v>
      </c>
      <c r="Q24" s="45"/>
      <c r="R24" s="11">
        <v>554.0000000000002</v>
      </c>
      <c r="S24" s="11">
        <v>11.2</v>
      </c>
      <c r="T24" s="11">
        <f t="shared" si="10"/>
        <v>565.2000000000003</v>
      </c>
      <c r="U24" s="20"/>
      <c r="V24" s="13"/>
      <c r="W24" s="13"/>
      <c r="X24" s="14"/>
      <c r="Y24" s="14"/>
      <c r="Z24" s="14"/>
      <c r="AA24" s="14"/>
      <c r="AB24" s="14"/>
      <c r="AC24" s="14"/>
      <c r="AD24" s="13"/>
      <c r="AE24" s="13"/>
      <c r="AF24" s="13"/>
      <c r="AG24" s="13"/>
      <c r="AH24" s="13"/>
      <c r="AI24" s="15"/>
      <c r="AJ24" s="16"/>
      <c r="AK24" s="16"/>
      <c r="AL24" s="16"/>
      <c r="AM24" s="13"/>
      <c r="AO24" s="17"/>
    </row>
    <row r="25" spans="1:41" ht="15.75">
      <c r="A25" s="8">
        <v>20</v>
      </c>
      <c r="B25" s="19" t="s">
        <v>21</v>
      </c>
      <c r="C25" s="10">
        <f t="shared" si="1"/>
        <v>22954.7</v>
      </c>
      <c r="D25" s="10">
        <f t="shared" si="2"/>
        <v>18545.7</v>
      </c>
      <c r="E25" s="10">
        <f t="shared" si="3"/>
        <v>0</v>
      </c>
      <c r="F25" s="10">
        <f t="shared" si="4"/>
        <v>3021.3</v>
      </c>
      <c r="G25" s="10">
        <f t="shared" si="5"/>
        <v>1387.7</v>
      </c>
      <c r="H25" s="10">
        <f t="shared" si="6"/>
        <v>4409</v>
      </c>
      <c r="I25" s="10">
        <f t="shared" si="7"/>
        <v>15039.9</v>
      </c>
      <c r="J25" s="10">
        <v>12363.8</v>
      </c>
      <c r="K25" s="44"/>
      <c r="L25" s="10">
        <v>1751</v>
      </c>
      <c r="M25" s="10">
        <v>925.1</v>
      </c>
      <c r="N25" s="10">
        <f t="shared" si="8"/>
        <v>2676.1</v>
      </c>
      <c r="O25" s="10">
        <f t="shared" si="9"/>
        <v>7914.800000000001</v>
      </c>
      <c r="P25" s="11">
        <v>6181.9000000000015</v>
      </c>
      <c r="Q25" s="45"/>
      <c r="R25" s="11">
        <v>1270.3000000000002</v>
      </c>
      <c r="S25" s="11">
        <v>462.6</v>
      </c>
      <c r="T25" s="11">
        <f t="shared" si="10"/>
        <v>1732.9</v>
      </c>
      <c r="U25" s="20"/>
      <c r="V25" s="13"/>
      <c r="W25" s="13"/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5"/>
      <c r="AJ25" s="16"/>
      <c r="AK25" s="16"/>
      <c r="AL25" s="16"/>
      <c r="AM25" s="13"/>
      <c r="AO25" s="17"/>
    </row>
    <row r="26" spans="1:43" s="27" customFormat="1" ht="18.75" customHeight="1">
      <c r="A26" s="18">
        <v>21</v>
      </c>
      <c r="B26" s="19" t="s">
        <v>22</v>
      </c>
      <c r="C26" s="10">
        <f t="shared" si="1"/>
        <v>13787.199999999999</v>
      </c>
      <c r="D26" s="10">
        <f t="shared" si="2"/>
        <v>11688.699999999999</v>
      </c>
      <c r="E26" s="10">
        <f t="shared" si="3"/>
        <v>0</v>
      </c>
      <c r="F26" s="10">
        <f t="shared" si="4"/>
        <v>2083.5</v>
      </c>
      <c r="G26" s="10">
        <f t="shared" si="5"/>
        <v>15</v>
      </c>
      <c r="H26" s="10">
        <f t="shared" si="6"/>
        <v>2098.5</v>
      </c>
      <c r="I26" s="10">
        <f t="shared" si="7"/>
        <v>9003.4</v>
      </c>
      <c r="J26" s="10">
        <v>7792.5</v>
      </c>
      <c r="K26" s="44"/>
      <c r="L26" s="10">
        <v>1200.9</v>
      </c>
      <c r="M26" s="10">
        <v>10</v>
      </c>
      <c r="N26" s="10">
        <f t="shared" si="8"/>
        <v>1210.9</v>
      </c>
      <c r="O26" s="10">
        <f t="shared" si="9"/>
        <v>4783.799999999999</v>
      </c>
      <c r="P26" s="11">
        <v>3896.199999999999</v>
      </c>
      <c r="Q26" s="45"/>
      <c r="R26" s="11">
        <v>882.5999999999999</v>
      </c>
      <c r="S26" s="11">
        <v>5</v>
      </c>
      <c r="T26" s="11">
        <f t="shared" si="10"/>
        <v>887.5999999999999</v>
      </c>
      <c r="U26" s="20"/>
      <c r="V26" s="13"/>
      <c r="W26" s="13"/>
      <c r="X26" s="14"/>
      <c r="Y26" s="14"/>
      <c r="Z26" s="14"/>
      <c r="AA26" s="14"/>
      <c r="AB26" s="14"/>
      <c r="AC26" s="14"/>
      <c r="AD26" s="13"/>
      <c r="AE26" s="13"/>
      <c r="AF26" s="13"/>
      <c r="AG26" s="13"/>
      <c r="AH26" s="13"/>
      <c r="AI26" s="15"/>
      <c r="AJ26" s="16"/>
      <c r="AK26" s="16"/>
      <c r="AL26" s="16"/>
      <c r="AM26" s="26"/>
      <c r="AN26" s="2"/>
      <c r="AO26" s="17"/>
      <c r="AP26" s="20"/>
      <c r="AQ26" s="20"/>
    </row>
    <row r="27" spans="1:41" ht="15.75">
      <c r="A27" s="8">
        <v>22</v>
      </c>
      <c r="B27" s="19" t="s">
        <v>23</v>
      </c>
      <c r="C27" s="10">
        <f t="shared" si="1"/>
        <v>7945.199999999999</v>
      </c>
      <c r="D27" s="10">
        <f t="shared" si="2"/>
        <v>6281.9</v>
      </c>
      <c r="E27" s="10">
        <f t="shared" si="3"/>
        <v>0</v>
      </c>
      <c r="F27" s="10">
        <f t="shared" si="4"/>
        <v>1620.8000000000002</v>
      </c>
      <c r="G27" s="10">
        <f t="shared" si="5"/>
        <v>42.5</v>
      </c>
      <c r="H27" s="10">
        <f t="shared" si="6"/>
        <v>1663.3000000000002</v>
      </c>
      <c r="I27" s="10">
        <f t="shared" si="7"/>
        <v>5189.799999999999</v>
      </c>
      <c r="J27" s="10">
        <v>4187.9</v>
      </c>
      <c r="K27" s="44"/>
      <c r="L27" s="10">
        <v>973.6</v>
      </c>
      <c r="M27" s="10">
        <v>28.3</v>
      </c>
      <c r="N27" s="10">
        <f t="shared" si="8"/>
        <v>1001.9</v>
      </c>
      <c r="O27" s="10">
        <f t="shared" si="9"/>
        <v>2755.4</v>
      </c>
      <c r="P27" s="11">
        <v>2094</v>
      </c>
      <c r="Q27" s="45"/>
      <c r="R27" s="11">
        <v>647.2</v>
      </c>
      <c r="S27" s="11">
        <v>14.2</v>
      </c>
      <c r="T27" s="11">
        <f t="shared" si="10"/>
        <v>661.4000000000001</v>
      </c>
      <c r="U27" s="20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5"/>
      <c r="AJ27" s="16"/>
      <c r="AK27" s="16"/>
      <c r="AL27" s="16"/>
      <c r="AM27" s="13"/>
      <c r="AO27" s="17"/>
    </row>
    <row r="28" spans="1:41" ht="15.75">
      <c r="A28" s="18">
        <v>23</v>
      </c>
      <c r="B28" s="19" t="s">
        <v>24</v>
      </c>
      <c r="C28" s="10">
        <f t="shared" si="1"/>
        <v>11051.2</v>
      </c>
      <c r="D28" s="10">
        <f t="shared" si="2"/>
        <v>8378.7</v>
      </c>
      <c r="E28" s="10">
        <f t="shared" si="3"/>
        <v>0</v>
      </c>
      <c r="F28" s="10">
        <f t="shared" si="4"/>
        <v>2652.5</v>
      </c>
      <c r="G28" s="10">
        <f t="shared" si="5"/>
        <v>20</v>
      </c>
      <c r="H28" s="10">
        <f t="shared" si="6"/>
        <v>2672.5</v>
      </c>
      <c r="I28" s="10">
        <f t="shared" si="7"/>
        <v>7223</v>
      </c>
      <c r="J28" s="10">
        <v>5585.8</v>
      </c>
      <c r="K28" s="44"/>
      <c r="L28" s="10">
        <v>1623.9</v>
      </c>
      <c r="M28" s="10">
        <v>13.3</v>
      </c>
      <c r="N28" s="10">
        <f t="shared" si="8"/>
        <v>1637.2</v>
      </c>
      <c r="O28" s="10">
        <f t="shared" si="9"/>
        <v>3828.2000000000007</v>
      </c>
      <c r="P28" s="11">
        <v>2792.9000000000005</v>
      </c>
      <c r="Q28" s="45"/>
      <c r="R28" s="11">
        <v>1028.6</v>
      </c>
      <c r="S28" s="11">
        <v>6.7</v>
      </c>
      <c r="T28" s="11">
        <f t="shared" si="10"/>
        <v>1035.3</v>
      </c>
      <c r="U28" s="20"/>
      <c r="V28" s="13"/>
      <c r="W28" s="13"/>
      <c r="X28" s="14"/>
      <c r="Y28" s="14"/>
      <c r="Z28" s="14"/>
      <c r="AA28" s="14"/>
      <c r="AB28" s="14"/>
      <c r="AC28" s="14"/>
      <c r="AD28" s="13"/>
      <c r="AE28" s="13"/>
      <c r="AF28" s="13"/>
      <c r="AG28" s="13"/>
      <c r="AH28" s="13"/>
      <c r="AI28" s="15"/>
      <c r="AJ28" s="16"/>
      <c r="AK28" s="16"/>
      <c r="AL28" s="16"/>
      <c r="AM28" s="13"/>
      <c r="AO28" s="17"/>
    </row>
    <row r="29" spans="1:41" ht="15.75">
      <c r="A29" s="8">
        <v>24</v>
      </c>
      <c r="B29" s="19" t="s">
        <v>25</v>
      </c>
      <c r="C29" s="10">
        <f t="shared" si="1"/>
        <v>13324.1</v>
      </c>
      <c r="D29" s="10">
        <f t="shared" si="2"/>
        <v>10871.5</v>
      </c>
      <c r="E29" s="10">
        <f t="shared" si="3"/>
        <v>0</v>
      </c>
      <c r="F29" s="10">
        <f t="shared" si="4"/>
        <v>2430.5</v>
      </c>
      <c r="G29" s="10">
        <f t="shared" si="5"/>
        <v>22.1</v>
      </c>
      <c r="H29" s="10">
        <f t="shared" si="6"/>
        <v>2452.6</v>
      </c>
      <c r="I29" s="10">
        <f t="shared" si="7"/>
        <v>8772.6</v>
      </c>
      <c r="J29" s="10">
        <v>7247.7</v>
      </c>
      <c r="K29" s="44"/>
      <c r="L29" s="10">
        <v>1510.2</v>
      </c>
      <c r="M29" s="10">
        <v>14.7</v>
      </c>
      <c r="N29" s="10">
        <f t="shared" si="8"/>
        <v>1524.9</v>
      </c>
      <c r="O29" s="10">
        <f t="shared" si="9"/>
        <v>4551.5</v>
      </c>
      <c r="P29" s="11">
        <v>3623.8</v>
      </c>
      <c r="Q29" s="45"/>
      <c r="R29" s="11">
        <v>920.2999999999997</v>
      </c>
      <c r="S29" s="11">
        <v>7.4</v>
      </c>
      <c r="T29" s="11">
        <f t="shared" si="10"/>
        <v>927.6999999999997</v>
      </c>
      <c r="U29" s="20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5"/>
      <c r="AJ29" s="16"/>
      <c r="AK29" s="16"/>
      <c r="AL29" s="16"/>
      <c r="AM29" s="13"/>
      <c r="AO29" s="17"/>
    </row>
    <row r="30" spans="1:41" ht="15.75">
      <c r="A30" s="18">
        <v>25</v>
      </c>
      <c r="B30" s="19" t="s">
        <v>26</v>
      </c>
      <c r="C30" s="10">
        <f t="shared" si="1"/>
        <v>14125.600000000002</v>
      </c>
      <c r="D30" s="10">
        <f t="shared" si="2"/>
        <v>11225.900000000001</v>
      </c>
      <c r="E30" s="10">
        <f t="shared" si="3"/>
        <v>0</v>
      </c>
      <c r="F30" s="10">
        <f t="shared" si="4"/>
        <v>2738.7</v>
      </c>
      <c r="G30" s="10">
        <f t="shared" si="5"/>
        <v>161</v>
      </c>
      <c r="H30" s="10">
        <f t="shared" si="6"/>
        <v>2899.7</v>
      </c>
      <c r="I30" s="10">
        <f t="shared" si="7"/>
        <v>9269.5</v>
      </c>
      <c r="J30" s="10">
        <v>7483.9</v>
      </c>
      <c r="K30" s="44"/>
      <c r="L30" s="10">
        <v>1678.3</v>
      </c>
      <c r="M30" s="10">
        <v>107.3</v>
      </c>
      <c r="N30" s="10">
        <f t="shared" si="8"/>
        <v>1785.6</v>
      </c>
      <c r="O30" s="10">
        <f t="shared" si="9"/>
        <v>4856.100000000002</v>
      </c>
      <c r="P30" s="11">
        <v>3742.000000000002</v>
      </c>
      <c r="Q30" s="45"/>
      <c r="R30" s="11">
        <v>1060.4</v>
      </c>
      <c r="S30" s="11">
        <v>53.7</v>
      </c>
      <c r="T30" s="11">
        <f t="shared" si="10"/>
        <v>1114.1000000000001</v>
      </c>
      <c r="U30" s="20"/>
      <c r="V30" s="13"/>
      <c r="W30" s="13"/>
      <c r="X30" s="14"/>
      <c r="Y30" s="14"/>
      <c r="Z30" s="14"/>
      <c r="AA30" s="14"/>
      <c r="AB30" s="14"/>
      <c r="AC30" s="14"/>
      <c r="AD30" s="13"/>
      <c r="AE30" s="13"/>
      <c r="AF30" s="13"/>
      <c r="AG30" s="13"/>
      <c r="AH30" s="13"/>
      <c r="AI30" s="15"/>
      <c r="AJ30" s="16"/>
      <c r="AK30" s="16"/>
      <c r="AL30" s="16"/>
      <c r="AM30" s="13"/>
      <c r="AO30" s="17"/>
    </row>
    <row r="31" spans="1:41" ht="22.5" customHeight="1">
      <c r="A31" s="8">
        <v>26</v>
      </c>
      <c r="B31" s="19" t="s">
        <v>27</v>
      </c>
      <c r="C31" s="10">
        <f t="shared" si="1"/>
        <v>9685.900000000001</v>
      </c>
      <c r="D31" s="10">
        <f t="shared" si="2"/>
        <v>6859.7</v>
      </c>
      <c r="E31" s="10">
        <f t="shared" si="3"/>
        <v>0</v>
      </c>
      <c r="F31" s="10">
        <f t="shared" si="4"/>
        <v>2813.1000000000004</v>
      </c>
      <c r="G31" s="10">
        <f t="shared" si="5"/>
        <v>13.1</v>
      </c>
      <c r="H31" s="10">
        <f t="shared" si="6"/>
        <v>2826.2000000000003</v>
      </c>
      <c r="I31" s="10">
        <f t="shared" si="7"/>
        <v>6322.700000000001</v>
      </c>
      <c r="J31" s="10">
        <v>4573.1</v>
      </c>
      <c r="K31" s="44"/>
      <c r="L31" s="10">
        <v>1740.9</v>
      </c>
      <c r="M31" s="10">
        <v>8.7</v>
      </c>
      <c r="N31" s="10">
        <f t="shared" si="8"/>
        <v>1749.6000000000001</v>
      </c>
      <c r="O31" s="10">
        <f t="shared" si="9"/>
        <v>3363.2</v>
      </c>
      <c r="P31" s="11">
        <v>2286.5999999999995</v>
      </c>
      <c r="Q31" s="45"/>
      <c r="R31" s="11">
        <v>1072.2</v>
      </c>
      <c r="S31" s="11">
        <v>4.4</v>
      </c>
      <c r="T31" s="11">
        <f t="shared" si="10"/>
        <v>1076.6000000000001</v>
      </c>
      <c r="U31" s="20"/>
      <c r="V31" s="13"/>
      <c r="W31" s="13"/>
      <c r="X31" s="14"/>
      <c r="Y31" s="14"/>
      <c r="Z31" s="14"/>
      <c r="AA31" s="14"/>
      <c r="AB31" s="14"/>
      <c r="AC31" s="14"/>
      <c r="AD31" s="13"/>
      <c r="AE31" s="13"/>
      <c r="AF31" s="13"/>
      <c r="AG31" s="13"/>
      <c r="AH31" s="13"/>
      <c r="AI31" s="15"/>
      <c r="AJ31" s="16"/>
      <c r="AK31" s="16"/>
      <c r="AL31" s="16"/>
      <c r="AM31" s="13"/>
      <c r="AO31" s="17"/>
    </row>
    <row r="32" spans="1:41" ht="18" customHeight="1">
      <c r="A32" s="18">
        <v>27</v>
      </c>
      <c r="B32" s="19" t="s">
        <v>28</v>
      </c>
      <c r="C32" s="10">
        <f t="shared" si="1"/>
        <v>17265.9</v>
      </c>
      <c r="D32" s="10">
        <f t="shared" si="2"/>
        <v>11774.5</v>
      </c>
      <c r="E32" s="10">
        <f t="shared" si="3"/>
        <v>0</v>
      </c>
      <c r="F32" s="10">
        <f t="shared" si="4"/>
        <v>4781.3</v>
      </c>
      <c r="G32" s="10">
        <f t="shared" si="5"/>
        <v>710.0999999999999</v>
      </c>
      <c r="H32" s="10">
        <f t="shared" si="6"/>
        <v>5491.400000000001</v>
      </c>
      <c r="I32" s="10">
        <f t="shared" si="7"/>
        <v>11185.2</v>
      </c>
      <c r="J32" s="10">
        <v>7849.7</v>
      </c>
      <c r="K32" s="44"/>
      <c r="L32" s="10">
        <v>2862.1</v>
      </c>
      <c r="M32" s="10">
        <v>473.4</v>
      </c>
      <c r="N32" s="10">
        <f t="shared" si="8"/>
        <v>3335.5</v>
      </c>
      <c r="O32" s="10">
        <f t="shared" si="9"/>
        <v>6080.700000000001</v>
      </c>
      <c r="P32" s="11">
        <v>3924.8</v>
      </c>
      <c r="Q32" s="45"/>
      <c r="R32" s="11">
        <v>1919.2000000000005</v>
      </c>
      <c r="S32" s="11">
        <v>236.7</v>
      </c>
      <c r="T32" s="11">
        <f t="shared" si="10"/>
        <v>2155.9000000000005</v>
      </c>
      <c r="U32" s="20"/>
      <c r="V32" s="13"/>
      <c r="W32" s="13"/>
      <c r="X32" s="14"/>
      <c r="Y32" s="14"/>
      <c r="Z32" s="14"/>
      <c r="AA32" s="14"/>
      <c r="AB32" s="14"/>
      <c r="AC32" s="14"/>
      <c r="AD32" s="13"/>
      <c r="AE32" s="13"/>
      <c r="AF32" s="13"/>
      <c r="AG32" s="13"/>
      <c r="AH32" s="13"/>
      <c r="AI32" s="15"/>
      <c r="AJ32" s="16"/>
      <c r="AK32" s="16"/>
      <c r="AL32" s="16"/>
      <c r="AM32" s="13"/>
      <c r="AO32" s="17"/>
    </row>
    <row r="33" spans="1:41" ht="16.5" customHeight="1">
      <c r="A33" s="8">
        <v>28</v>
      </c>
      <c r="B33" s="19" t="s">
        <v>29</v>
      </c>
      <c r="C33" s="10">
        <f t="shared" si="1"/>
        <v>9008.5</v>
      </c>
      <c r="D33" s="10">
        <f t="shared" si="2"/>
        <v>6695.4</v>
      </c>
      <c r="E33" s="10">
        <f t="shared" si="3"/>
        <v>0</v>
      </c>
      <c r="F33" s="10">
        <f t="shared" si="4"/>
        <v>2305.9</v>
      </c>
      <c r="G33" s="10">
        <f t="shared" si="5"/>
        <v>7.199999999999999</v>
      </c>
      <c r="H33" s="10">
        <f t="shared" si="6"/>
        <v>2313.1</v>
      </c>
      <c r="I33" s="10">
        <f t="shared" si="7"/>
        <v>5845.1</v>
      </c>
      <c r="J33" s="10">
        <v>4463.6</v>
      </c>
      <c r="K33" s="44"/>
      <c r="L33" s="10">
        <v>1376.7</v>
      </c>
      <c r="M33" s="10">
        <v>4.8</v>
      </c>
      <c r="N33" s="10">
        <f t="shared" si="8"/>
        <v>1381.5</v>
      </c>
      <c r="O33" s="10">
        <f t="shared" si="9"/>
        <v>3163.399999999999</v>
      </c>
      <c r="P33" s="11">
        <v>2231.7999999999993</v>
      </c>
      <c r="Q33" s="45"/>
      <c r="R33" s="11">
        <v>929.1999999999999</v>
      </c>
      <c r="S33" s="11">
        <v>2.4</v>
      </c>
      <c r="T33" s="11">
        <f t="shared" si="10"/>
        <v>931.5999999999999</v>
      </c>
      <c r="U33" s="20"/>
      <c r="V33" s="13"/>
      <c r="W33" s="13"/>
      <c r="X33" s="14"/>
      <c r="Y33" s="14"/>
      <c r="Z33" s="14"/>
      <c r="AA33" s="14"/>
      <c r="AB33" s="14"/>
      <c r="AC33" s="14"/>
      <c r="AD33" s="13"/>
      <c r="AE33" s="13"/>
      <c r="AF33" s="13"/>
      <c r="AG33" s="13"/>
      <c r="AH33" s="13"/>
      <c r="AI33" s="15"/>
      <c r="AJ33" s="16"/>
      <c r="AK33" s="16"/>
      <c r="AL33" s="16"/>
      <c r="AM33" s="13"/>
      <c r="AO33" s="17"/>
    </row>
    <row r="34" spans="1:41" ht="15.75">
      <c r="A34" s="18">
        <v>29</v>
      </c>
      <c r="B34" s="19" t="s">
        <v>30</v>
      </c>
      <c r="C34" s="10">
        <f t="shared" si="1"/>
        <v>14267.4</v>
      </c>
      <c r="D34" s="10">
        <f t="shared" si="2"/>
        <v>11897.2</v>
      </c>
      <c r="E34" s="10">
        <f t="shared" si="3"/>
        <v>0</v>
      </c>
      <c r="F34" s="10">
        <f t="shared" si="4"/>
        <v>2334.7999999999997</v>
      </c>
      <c r="G34" s="10">
        <f t="shared" si="5"/>
        <v>35.400000000000006</v>
      </c>
      <c r="H34" s="10">
        <f t="shared" si="6"/>
        <v>2370.2</v>
      </c>
      <c r="I34" s="10">
        <f t="shared" si="7"/>
        <v>9393.9</v>
      </c>
      <c r="J34" s="10">
        <v>7931.5</v>
      </c>
      <c r="K34" s="44"/>
      <c r="L34" s="10">
        <v>1438.8</v>
      </c>
      <c r="M34" s="10">
        <v>23.6</v>
      </c>
      <c r="N34" s="10">
        <f t="shared" si="8"/>
        <v>1462.3999999999999</v>
      </c>
      <c r="O34" s="10">
        <f t="shared" si="9"/>
        <v>4873.5</v>
      </c>
      <c r="P34" s="11">
        <v>3965.7000000000007</v>
      </c>
      <c r="Q34" s="45"/>
      <c r="R34" s="11">
        <v>895.9999999999998</v>
      </c>
      <c r="S34" s="11">
        <v>11.8</v>
      </c>
      <c r="T34" s="11">
        <f t="shared" si="10"/>
        <v>907.7999999999997</v>
      </c>
      <c r="U34" s="20"/>
      <c r="V34" s="13"/>
      <c r="W34" s="13"/>
      <c r="X34" s="14"/>
      <c r="Y34" s="14"/>
      <c r="Z34" s="14"/>
      <c r="AA34" s="14"/>
      <c r="AB34" s="14"/>
      <c r="AC34" s="14"/>
      <c r="AD34" s="13"/>
      <c r="AE34" s="13"/>
      <c r="AF34" s="13"/>
      <c r="AG34" s="13"/>
      <c r="AH34" s="13"/>
      <c r="AI34" s="15"/>
      <c r="AJ34" s="16"/>
      <c r="AK34" s="16"/>
      <c r="AL34" s="16"/>
      <c r="AM34" s="13"/>
      <c r="AO34" s="17"/>
    </row>
    <row r="35" spans="1:41" ht="18.75" customHeight="1">
      <c r="A35" s="8">
        <v>30</v>
      </c>
      <c r="B35" s="19" t="s">
        <v>31</v>
      </c>
      <c r="C35" s="10">
        <f t="shared" si="1"/>
        <v>11780.399999999998</v>
      </c>
      <c r="D35" s="10">
        <f t="shared" si="2"/>
        <v>10056.3</v>
      </c>
      <c r="E35" s="10">
        <f t="shared" si="3"/>
        <v>0</v>
      </c>
      <c r="F35" s="10">
        <f t="shared" si="4"/>
        <v>1685.4</v>
      </c>
      <c r="G35" s="10">
        <f t="shared" si="5"/>
        <v>38.7</v>
      </c>
      <c r="H35" s="10">
        <f t="shared" si="6"/>
        <v>1724.1</v>
      </c>
      <c r="I35" s="10">
        <f t="shared" si="7"/>
        <v>7822.099999999999</v>
      </c>
      <c r="J35" s="10">
        <v>6704.2</v>
      </c>
      <c r="K35" s="44"/>
      <c r="L35" s="10">
        <v>1092.1</v>
      </c>
      <c r="M35" s="10">
        <v>25.8</v>
      </c>
      <c r="N35" s="10">
        <f t="shared" si="8"/>
        <v>1117.8999999999999</v>
      </c>
      <c r="O35" s="10">
        <f t="shared" si="9"/>
        <v>3958.2999999999993</v>
      </c>
      <c r="P35" s="11">
        <v>3352.0999999999995</v>
      </c>
      <c r="Q35" s="45"/>
      <c r="R35" s="11">
        <v>593.3000000000001</v>
      </c>
      <c r="S35" s="11">
        <v>12.9</v>
      </c>
      <c r="T35" s="11">
        <f t="shared" si="10"/>
        <v>606.2</v>
      </c>
      <c r="U35" s="20"/>
      <c r="V35" s="13"/>
      <c r="W35" s="13"/>
      <c r="X35" s="14"/>
      <c r="Y35" s="14"/>
      <c r="Z35" s="14"/>
      <c r="AA35" s="14"/>
      <c r="AB35" s="14"/>
      <c r="AC35" s="14"/>
      <c r="AD35" s="13"/>
      <c r="AE35" s="13"/>
      <c r="AF35" s="13"/>
      <c r="AG35" s="13"/>
      <c r="AH35" s="13"/>
      <c r="AI35" s="15"/>
      <c r="AJ35" s="16"/>
      <c r="AK35" s="16"/>
      <c r="AL35" s="16"/>
      <c r="AM35" s="13"/>
      <c r="AO35" s="17"/>
    </row>
    <row r="36" spans="1:43" s="23" customFormat="1" ht="21" customHeight="1">
      <c r="A36" s="18">
        <v>31</v>
      </c>
      <c r="B36" s="19" t="s">
        <v>32</v>
      </c>
      <c r="C36" s="10">
        <f t="shared" si="1"/>
        <v>8115.9</v>
      </c>
      <c r="D36" s="10">
        <f t="shared" si="2"/>
        <v>6802.1</v>
      </c>
      <c r="E36" s="10">
        <f t="shared" si="3"/>
        <v>0</v>
      </c>
      <c r="F36" s="10">
        <f t="shared" si="4"/>
        <v>1311.4</v>
      </c>
      <c r="G36" s="10">
        <f t="shared" si="5"/>
        <v>2.4000000000000004</v>
      </c>
      <c r="H36" s="10">
        <f t="shared" si="6"/>
        <v>1313.8</v>
      </c>
      <c r="I36" s="10">
        <f t="shared" si="7"/>
        <v>5292.4</v>
      </c>
      <c r="J36" s="10">
        <v>4534.7</v>
      </c>
      <c r="K36" s="44"/>
      <c r="L36" s="10">
        <v>756.1</v>
      </c>
      <c r="M36" s="10">
        <v>1.6</v>
      </c>
      <c r="N36" s="10">
        <f t="shared" si="8"/>
        <v>757.7</v>
      </c>
      <c r="O36" s="10">
        <f t="shared" si="9"/>
        <v>2823.5000000000005</v>
      </c>
      <c r="P36" s="11">
        <v>2267.4000000000005</v>
      </c>
      <c r="Q36" s="45"/>
      <c r="R36" s="11">
        <v>555.3</v>
      </c>
      <c r="S36" s="11">
        <v>0.8</v>
      </c>
      <c r="T36" s="11">
        <f t="shared" si="10"/>
        <v>556.0999999999999</v>
      </c>
      <c r="U36" s="20"/>
      <c r="V36" s="13"/>
      <c r="W36" s="13"/>
      <c r="X36" s="14"/>
      <c r="Y36" s="14"/>
      <c r="Z36" s="14"/>
      <c r="AA36" s="14"/>
      <c r="AB36" s="14"/>
      <c r="AC36" s="14"/>
      <c r="AD36" s="13"/>
      <c r="AE36" s="13"/>
      <c r="AF36" s="13"/>
      <c r="AG36" s="13"/>
      <c r="AH36" s="13"/>
      <c r="AI36" s="15"/>
      <c r="AJ36" s="16"/>
      <c r="AK36" s="16"/>
      <c r="AL36" s="16"/>
      <c r="AM36" s="13"/>
      <c r="AN36" s="2"/>
      <c r="AO36" s="17"/>
      <c r="AP36" s="22"/>
      <c r="AQ36" s="22"/>
    </row>
    <row r="37" spans="1:43" s="23" customFormat="1" ht="15.75">
      <c r="A37" s="8">
        <v>32</v>
      </c>
      <c r="B37" s="19" t="s">
        <v>33</v>
      </c>
      <c r="C37" s="10">
        <f t="shared" si="1"/>
        <v>19352.4</v>
      </c>
      <c r="D37" s="10">
        <f t="shared" si="2"/>
        <v>17318</v>
      </c>
      <c r="E37" s="10">
        <f t="shared" si="3"/>
        <v>0</v>
      </c>
      <c r="F37" s="10">
        <f t="shared" si="4"/>
        <v>2003.6</v>
      </c>
      <c r="G37" s="10">
        <f t="shared" si="5"/>
        <v>30.8</v>
      </c>
      <c r="H37" s="10">
        <f t="shared" si="6"/>
        <v>2034.3999999999999</v>
      </c>
      <c r="I37" s="10">
        <f t="shared" si="7"/>
        <v>13038.099999999999</v>
      </c>
      <c r="J37" s="10">
        <v>11545.3</v>
      </c>
      <c r="K37" s="44"/>
      <c r="L37" s="10">
        <v>1472.3</v>
      </c>
      <c r="M37" s="10">
        <v>20.5</v>
      </c>
      <c r="N37" s="10">
        <f t="shared" si="8"/>
        <v>1492.8</v>
      </c>
      <c r="O37" s="10">
        <f t="shared" si="9"/>
        <v>6314.300000000001</v>
      </c>
      <c r="P37" s="11">
        <v>5772.700000000001</v>
      </c>
      <c r="Q37" s="45"/>
      <c r="R37" s="11">
        <v>531.3</v>
      </c>
      <c r="S37" s="11">
        <v>10.3</v>
      </c>
      <c r="T37" s="11">
        <f t="shared" si="10"/>
        <v>541.5999999999999</v>
      </c>
      <c r="U37" s="20"/>
      <c r="V37" s="13"/>
      <c r="W37" s="13"/>
      <c r="X37" s="14"/>
      <c r="Y37" s="14"/>
      <c r="Z37" s="14"/>
      <c r="AA37" s="14"/>
      <c r="AB37" s="14"/>
      <c r="AC37" s="14"/>
      <c r="AD37" s="13"/>
      <c r="AE37" s="13"/>
      <c r="AF37" s="13"/>
      <c r="AG37" s="13"/>
      <c r="AH37" s="13"/>
      <c r="AI37" s="15"/>
      <c r="AJ37" s="16"/>
      <c r="AK37" s="16"/>
      <c r="AL37" s="16"/>
      <c r="AM37" s="13"/>
      <c r="AN37" s="2"/>
      <c r="AO37" s="17"/>
      <c r="AP37" s="22"/>
      <c r="AQ37" s="22"/>
    </row>
    <row r="38" spans="1:41" ht="21.75" customHeight="1">
      <c r="A38" s="18">
        <v>33</v>
      </c>
      <c r="B38" s="19" t="s">
        <v>34</v>
      </c>
      <c r="C38" s="10">
        <f t="shared" si="1"/>
        <v>18856.5</v>
      </c>
      <c r="D38" s="10">
        <f t="shared" si="2"/>
        <v>16495</v>
      </c>
      <c r="E38" s="10">
        <f t="shared" si="3"/>
        <v>0</v>
      </c>
      <c r="F38" s="10">
        <f t="shared" si="4"/>
        <v>2252.6</v>
      </c>
      <c r="G38" s="10">
        <f t="shared" si="5"/>
        <v>108.89999999999999</v>
      </c>
      <c r="H38" s="10">
        <f t="shared" si="6"/>
        <v>2361.4999999999995</v>
      </c>
      <c r="I38" s="10">
        <f t="shared" si="7"/>
        <v>12448.1</v>
      </c>
      <c r="J38" s="10">
        <v>10996.7</v>
      </c>
      <c r="K38" s="44"/>
      <c r="L38" s="10">
        <v>1378.8</v>
      </c>
      <c r="M38" s="10">
        <v>72.6</v>
      </c>
      <c r="N38" s="10">
        <f t="shared" si="8"/>
        <v>1451.3999999999999</v>
      </c>
      <c r="O38" s="10">
        <f t="shared" si="9"/>
        <v>6408.399999999999</v>
      </c>
      <c r="P38" s="11">
        <v>5498.299999999999</v>
      </c>
      <c r="Q38" s="45"/>
      <c r="R38" s="11">
        <v>873.7999999999998</v>
      </c>
      <c r="S38" s="11">
        <v>36.3</v>
      </c>
      <c r="T38" s="11">
        <f t="shared" si="10"/>
        <v>910.0999999999998</v>
      </c>
      <c r="U38" s="20"/>
      <c r="V38" s="13"/>
      <c r="W38" s="13"/>
      <c r="X38" s="14"/>
      <c r="Y38" s="14"/>
      <c r="Z38" s="14"/>
      <c r="AA38" s="14"/>
      <c r="AB38" s="14"/>
      <c r="AC38" s="14"/>
      <c r="AD38" s="13"/>
      <c r="AE38" s="13"/>
      <c r="AF38" s="13"/>
      <c r="AG38" s="13"/>
      <c r="AH38" s="13"/>
      <c r="AI38" s="15"/>
      <c r="AJ38" s="16"/>
      <c r="AK38" s="16"/>
      <c r="AL38" s="16"/>
      <c r="AM38" s="13"/>
      <c r="AO38" s="17"/>
    </row>
    <row r="39" spans="1:43" s="23" customFormat="1" ht="18.75" customHeight="1">
      <c r="A39" s="8">
        <v>34</v>
      </c>
      <c r="B39" s="19" t="s">
        <v>35</v>
      </c>
      <c r="C39" s="10">
        <f t="shared" si="1"/>
        <v>16973.2</v>
      </c>
      <c r="D39" s="10">
        <f t="shared" si="2"/>
        <v>14960.6</v>
      </c>
      <c r="E39" s="10">
        <f t="shared" si="3"/>
        <v>0</v>
      </c>
      <c r="F39" s="10">
        <f t="shared" si="4"/>
        <v>1931.2</v>
      </c>
      <c r="G39" s="10">
        <f t="shared" si="5"/>
        <v>81.4</v>
      </c>
      <c r="H39" s="10">
        <f t="shared" si="6"/>
        <v>2012.6</v>
      </c>
      <c r="I39" s="10">
        <f t="shared" si="7"/>
        <v>11143.900000000001</v>
      </c>
      <c r="J39" s="10">
        <v>9973.7</v>
      </c>
      <c r="K39" s="44"/>
      <c r="L39" s="10">
        <v>1115.9</v>
      </c>
      <c r="M39" s="10">
        <v>54.3</v>
      </c>
      <c r="N39" s="10">
        <f t="shared" si="8"/>
        <v>1170.2</v>
      </c>
      <c r="O39" s="10">
        <f t="shared" si="9"/>
        <v>5829.299999999999</v>
      </c>
      <c r="P39" s="11">
        <v>4986.9</v>
      </c>
      <c r="Q39" s="45"/>
      <c r="R39" s="11">
        <v>815.3</v>
      </c>
      <c r="S39" s="11">
        <v>27.1</v>
      </c>
      <c r="T39" s="11">
        <f t="shared" si="10"/>
        <v>842.4</v>
      </c>
      <c r="U39" s="20"/>
      <c r="V39" s="13"/>
      <c r="W39" s="13"/>
      <c r="X39" s="14"/>
      <c r="Y39" s="14"/>
      <c r="Z39" s="14"/>
      <c r="AA39" s="14"/>
      <c r="AB39" s="14"/>
      <c r="AC39" s="14"/>
      <c r="AD39" s="13"/>
      <c r="AE39" s="13"/>
      <c r="AF39" s="13"/>
      <c r="AG39" s="13"/>
      <c r="AH39" s="13"/>
      <c r="AI39" s="15"/>
      <c r="AJ39" s="16"/>
      <c r="AK39" s="16"/>
      <c r="AL39" s="16"/>
      <c r="AM39" s="13"/>
      <c r="AN39" s="2"/>
      <c r="AO39" s="17"/>
      <c r="AP39" s="22"/>
      <c r="AQ39" s="22"/>
    </row>
    <row r="40" spans="1:41" ht="19.5" customHeight="1">
      <c r="A40" s="18">
        <v>35</v>
      </c>
      <c r="B40" s="19" t="s">
        <v>36</v>
      </c>
      <c r="C40" s="10">
        <f t="shared" si="1"/>
        <v>12182.300000000001</v>
      </c>
      <c r="D40" s="10">
        <f t="shared" si="2"/>
        <v>10303.800000000001</v>
      </c>
      <c r="E40" s="10">
        <f t="shared" si="3"/>
        <v>0</v>
      </c>
      <c r="F40" s="10">
        <f t="shared" si="4"/>
        <v>1869.5</v>
      </c>
      <c r="G40" s="10">
        <f t="shared" si="5"/>
        <v>9</v>
      </c>
      <c r="H40" s="10">
        <f t="shared" si="6"/>
        <v>1878.5</v>
      </c>
      <c r="I40" s="10">
        <f t="shared" si="7"/>
        <v>7940.299999999999</v>
      </c>
      <c r="J40" s="10">
        <v>6869.2</v>
      </c>
      <c r="K40" s="44"/>
      <c r="L40" s="10">
        <v>1065.1</v>
      </c>
      <c r="M40" s="10">
        <v>6</v>
      </c>
      <c r="N40" s="10">
        <f t="shared" si="8"/>
        <v>1071.1</v>
      </c>
      <c r="O40" s="10">
        <f t="shared" si="9"/>
        <v>4242.000000000002</v>
      </c>
      <c r="P40" s="11">
        <v>3434.6000000000013</v>
      </c>
      <c r="Q40" s="45"/>
      <c r="R40" s="11">
        <v>804.4000000000001</v>
      </c>
      <c r="S40" s="11">
        <v>3</v>
      </c>
      <c r="T40" s="11">
        <f t="shared" si="10"/>
        <v>807.4000000000001</v>
      </c>
      <c r="U40" s="20"/>
      <c r="V40" s="13"/>
      <c r="W40" s="13"/>
      <c r="X40" s="14"/>
      <c r="Y40" s="14"/>
      <c r="Z40" s="14"/>
      <c r="AA40" s="14"/>
      <c r="AB40" s="14"/>
      <c r="AC40" s="14"/>
      <c r="AD40" s="13"/>
      <c r="AE40" s="13"/>
      <c r="AF40" s="13"/>
      <c r="AG40" s="13"/>
      <c r="AH40" s="13"/>
      <c r="AI40" s="15"/>
      <c r="AJ40" s="16"/>
      <c r="AK40" s="16"/>
      <c r="AL40" s="16"/>
      <c r="AM40" s="13"/>
      <c r="AO40" s="17"/>
    </row>
    <row r="41" spans="1:41" ht="31.5">
      <c r="A41" s="8">
        <v>36</v>
      </c>
      <c r="B41" s="19" t="s">
        <v>37</v>
      </c>
      <c r="C41" s="10">
        <f t="shared" si="1"/>
        <v>11277.3</v>
      </c>
      <c r="D41" s="10">
        <f t="shared" si="2"/>
        <v>9160.199999999999</v>
      </c>
      <c r="E41" s="10">
        <f t="shared" si="3"/>
        <v>0</v>
      </c>
      <c r="F41" s="10">
        <f t="shared" si="4"/>
        <v>2109.3</v>
      </c>
      <c r="G41" s="10">
        <f t="shared" si="5"/>
        <v>7.800000000000001</v>
      </c>
      <c r="H41" s="10">
        <f t="shared" si="6"/>
        <v>2117.1</v>
      </c>
      <c r="I41" s="10">
        <f t="shared" si="7"/>
        <v>7250.400000000001</v>
      </c>
      <c r="J41" s="10">
        <v>6106.8</v>
      </c>
      <c r="K41" s="44"/>
      <c r="L41" s="10">
        <v>1138.4</v>
      </c>
      <c r="M41" s="10">
        <v>5.2</v>
      </c>
      <c r="N41" s="10">
        <f t="shared" si="8"/>
        <v>1143.6000000000001</v>
      </c>
      <c r="O41" s="10">
        <f t="shared" si="9"/>
        <v>4026.8999999999987</v>
      </c>
      <c r="P41" s="11">
        <v>3053.3999999999987</v>
      </c>
      <c r="Q41" s="45"/>
      <c r="R41" s="11">
        <v>970.8999999999999</v>
      </c>
      <c r="S41" s="11">
        <v>2.6</v>
      </c>
      <c r="T41" s="11">
        <f t="shared" si="10"/>
        <v>973.4999999999999</v>
      </c>
      <c r="U41" s="20"/>
      <c r="V41" s="13"/>
      <c r="W41" s="13"/>
      <c r="X41" s="14"/>
      <c r="Y41" s="14"/>
      <c r="Z41" s="14"/>
      <c r="AA41" s="14"/>
      <c r="AB41" s="14"/>
      <c r="AC41" s="14"/>
      <c r="AD41" s="13"/>
      <c r="AE41" s="13"/>
      <c r="AF41" s="13"/>
      <c r="AG41" s="13"/>
      <c r="AH41" s="13"/>
      <c r="AI41" s="15"/>
      <c r="AJ41" s="16"/>
      <c r="AK41" s="16"/>
      <c r="AL41" s="16"/>
      <c r="AM41" s="13"/>
      <c r="AO41" s="17"/>
    </row>
    <row r="42" spans="1:41" ht="15.75">
      <c r="A42" s="18">
        <v>37</v>
      </c>
      <c r="B42" s="19" t="s">
        <v>38</v>
      </c>
      <c r="C42" s="10">
        <f t="shared" si="1"/>
        <v>12127.6</v>
      </c>
      <c r="D42" s="10">
        <f t="shared" si="2"/>
        <v>9268.800000000001</v>
      </c>
      <c r="E42" s="10">
        <f t="shared" si="3"/>
        <v>31.700000000000003</v>
      </c>
      <c r="F42" s="10">
        <f t="shared" si="4"/>
        <v>2796.9000000000005</v>
      </c>
      <c r="G42" s="10">
        <f t="shared" si="5"/>
        <v>30.200000000000003</v>
      </c>
      <c r="H42" s="10">
        <f t="shared" si="6"/>
        <v>2858.8</v>
      </c>
      <c r="I42" s="10">
        <f t="shared" si="7"/>
        <v>7917.1</v>
      </c>
      <c r="J42" s="10">
        <f>5352.1+827.1</f>
        <v>6179.200000000001</v>
      </c>
      <c r="K42" s="10">
        <v>21.1</v>
      </c>
      <c r="L42" s="10">
        <v>1696.7</v>
      </c>
      <c r="M42" s="10">
        <v>20.1</v>
      </c>
      <c r="N42" s="10">
        <f t="shared" si="8"/>
        <v>1737.8999999999999</v>
      </c>
      <c r="O42" s="10">
        <f t="shared" si="9"/>
        <v>4210.5</v>
      </c>
      <c r="P42" s="11">
        <f>2676+413.6</f>
        <v>3089.6</v>
      </c>
      <c r="Q42" s="11">
        <v>10.6</v>
      </c>
      <c r="R42" s="11">
        <v>1100.2000000000003</v>
      </c>
      <c r="S42" s="11">
        <v>10.1</v>
      </c>
      <c r="T42" s="11">
        <f t="shared" si="10"/>
        <v>1120.9</v>
      </c>
      <c r="U42" s="20"/>
      <c r="V42" s="13"/>
      <c r="W42" s="13"/>
      <c r="X42" s="14"/>
      <c r="Y42" s="14"/>
      <c r="Z42" s="14"/>
      <c r="AA42" s="14"/>
      <c r="AB42" s="14"/>
      <c r="AC42" s="14"/>
      <c r="AD42" s="13"/>
      <c r="AE42" s="13"/>
      <c r="AF42" s="13"/>
      <c r="AG42" s="13"/>
      <c r="AH42" s="13"/>
      <c r="AI42" s="15"/>
      <c r="AJ42" s="16"/>
      <c r="AK42" s="16"/>
      <c r="AL42" s="16"/>
      <c r="AM42" s="13"/>
      <c r="AO42" s="17"/>
    </row>
    <row r="43" spans="1:41" ht="16.5" thickBot="1">
      <c r="A43" s="28"/>
      <c r="B43" s="29" t="s">
        <v>40</v>
      </c>
      <c r="C43" s="30">
        <f>SUM(C6:C42)</f>
        <v>751452.2000000001</v>
      </c>
      <c r="D43" s="30">
        <f aca="true" t="shared" si="11" ref="D43:T43">SUM(D6:D42)</f>
        <v>641464.9000000001</v>
      </c>
      <c r="E43" s="30">
        <f t="shared" si="11"/>
        <v>492.9</v>
      </c>
      <c r="F43" s="30">
        <f t="shared" si="11"/>
        <v>103365.9</v>
      </c>
      <c r="G43" s="30">
        <f t="shared" si="11"/>
        <v>6128.499999999999</v>
      </c>
      <c r="H43" s="30">
        <f t="shared" si="11"/>
        <v>109987.30000000002</v>
      </c>
      <c r="I43" s="30">
        <f t="shared" si="11"/>
        <v>494255</v>
      </c>
      <c r="J43" s="30">
        <f t="shared" si="11"/>
        <v>427643.10000000003</v>
      </c>
      <c r="K43" s="30">
        <f t="shared" si="11"/>
        <v>328.6</v>
      </c>
      <c r="L43" s="30">
        <f t="shared" si="11"/>
        <v>62197.9</v>
      </c>
      <c r="M43" s="30">
        <f t="shared" si="11"/>
        <v>4085.4</v>
      </c>
      <c r="N43" s="30">
        <f t="shared" si="11"/>
        <v>66611.9</v>
      </c>
      <c r="O43" s="30">
        <f t="shared" si="11"/>
        <v>257197.19999999992</v>
      </c>
      <c r="P43" s="31">
        <f t="shared" si="11"/>
        <v>213821.8</v>
      </c>
      <c r="Q43" s="31">
        <f t="shared" si="11"/>
        <v>164.29999999999998</v>
      </c>
      <c r="R43" s="31">
        <f t="shared" si="11"/>
        <v>41168.00000000001</v>
      </c>
      <c r="S43" s="31">
        <f t="shared" si="11"/>
        <v>2043.1000000000004</v>
      </c>
      <c r="T43" s="31">
        <f t="shared" si="11"/>
        <v>43375.4</v>
      </c>
      <c r="U43" s="3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21" ht="18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8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X45" s="17"/>
      <c r="Y45" s="17"/>
      <c r="Z45" s="17"/>
      <c r="AA45" s="17"/>
      <c r="AB45" s="17"/>
    </row>
    <row r="46" spans="1:27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Y46" s="17"/>
      <c r="AA46" s="17"/>
    </row>
    <row r="47" spans="1:38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21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7"/>
      <c r="S48" s="37"/>
      <c r="T48" s="37"/>
      <c r="U48" s="37"/>
    </row>
    <row r="49" spans="1:21" ht="15.75">
      <c r="A49" s="3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ht="15.75">
      <c r="A50" s="3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6.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5.7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5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5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5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5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5.75">
      <c r="A57" s="3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43" s="41" customFormat="1" ht="16.5" customHeight="1">
      <c r="A58" s="60"/>
      <c r="B58" s="60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21" ht="15.75">
      <c r="A59" s="3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5.75">
      <c r="A60" s="36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5.75">
      <c r="A61" s="3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5.75">
      <c r="A62" s="3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8" customHeight="1">
      <c r="A63" s="36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5.75">
      <c r="A64" s="3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5.75">
      <c r="A65" s="36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5.75">
      <c r="A66" s="3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5.75">
      <c r="A67" s="3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5.75">
      <c r="A68" s="36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5.7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5.7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5.7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5.7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5.7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5.7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5.7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5.7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5.7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5.7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5.7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5.7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ht="15.7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5.7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5.7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5.7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ht="15.7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ht="15.7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5.7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5.7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15.7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15.7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ht="15.7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ht="15.7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ht="15.7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15.7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5.7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5.7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5.7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5.7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5.7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ht="15.7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ht="15.7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ht="15.75">
      <c r="A103" s="2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ht="15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0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</sheetData>
  <sheetProtection/>
  <mergeCells count="16">
    <mergeCell ref="J3:N3"/>
    <mergeCell ref="K4:N4"/>
    <mergeCell ref="A58:B58"/>
    <mergeCell ref="V3:V4"/>
    <mergeCell ref="V2:AM2"/>
    <mergeCell ref="W3:AM3"/>
    <mergeCell ref="O3:O5"/>
    <mergeCell ref="P3:T3"/>
    <mergeCell ref="Q4:T4"/>
    <mergeCell ref="C2:T2"/>
    <mergeCell ref="B2:B5"/>
    <mergeCell ref="A2:A5"/>
    <mergeCell ref="C3:C5"/>
    <mergeCell ref="D3:H3"/>
    <mergeCell ref="E4:H4"/>
    <mergeCell ref="I3:I5"/>
  </mergeCells>
  <printOptions horizontalCentered="1"/>
  <pageMargins left="0.3937007874015748" right="0" top="0.5905511811023623" bottom="0" header="0" footer="0"/>
  <pageSetup horizontalDpi="600" verticalDpi="600" orientation="landscape" paperSize="9" scale="49" r:id="rId1"/>
  <rowBreaks count="1" manualBreakCount="1">
    <brk id="43" max="255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2023-05-11T09:25:45Z</cp:lastPrinted>
  <dcterms:created xsi:type="dcterms:W3CDTF">2005-01-25T12:19:56Z</dcterms:created>
  <dcterms:modified xsi:type="dcterms:W3CDTF">2023-05-16T12:03:30Z</dcterms:modified>
  <cp:category/>
  <cp:version/>
  <cp:contentType/>
  <cp:contentStatus/>
</cp:coreProperties>
</file>