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75" windowWidth="12120" windowHeight="6195" activeTab="0"/>
  </bookViews>
  <sheets>
    <sheet name="На 04.03.2022" sheetId="1" r:id="rId1"/>
  </sheets>
  <definedNames>
    <definedName name="_xlnm.Print_Titles" localSheetId="0">'На 04.03.2022'!$A:$B,'На 04.03.2022'!$2:$4</definedName>
    <definedName name="_xlnm.Print_Area" localSheetId="0">'На 04.03.2022'!$A$1:$H$43</definedName>
  </definedNames>
  <calcPr fullCalcOnLoad="1"/>
</workbook>
</file>

<file path=xl/sharedStrings.xml><?xml version="1.0" encoding="utf-8"?>
<sst xmlns="http://schemas.openxmlformats.org/spreadsheetml/2006/main" count="51" uniqueCount="50">
  <si>
    <t>№п/п</t>
  </si>
  <si>
    <t>в том числе:</t>
  </si>
  <si>
    <t>МБОУ СОШ №1</t>
  </si>
  <si>
    <t>МБОУ СОШ №2</t>
  </si>
  <si>
    <t>МБОУ СОШ №3</t>
  </si>
  <si>
    <t>МБОУ СОШ №4</t>
  </si>
  <si>
    <t>МБОУ НШ  №1</t>
  </si>
  <si>
    <t>МБОУ СОШ №5</t>
  </si>
  <si>
    <t>МБОУ СОШ №6</t>
  </si>
  <si>
    <t>МБОУ СОШ №17</t>
  </si>
  <si>
    <t>МБОУ Богатовская ООШ</t>
  </si>
  <si>
    <t>МБОУ СОШ №9</t>
  </si>
  <si>
    <t>МБОУ СОШ №10</t>
  </si>
  <si>
    <t>МБОУ СОШ №11</t>
  </si>
  <si>
    <t>МБОУ СОШ №12</t>
  </si>
  <si>
    <t>МБОУ ООШ №2</t>
  </si>
  <si>
    <t>МБОУ СОШ №14</t>
  </si>
  <si>
    <t>МБОУ СОШ №15</t>
  </si>
  <si>
    <t>МБОУ ООШ №4</t>
  </si>
  <si>
    <t>МБОУ СОШ №8</t>
  </si>
  <si>
    <t>МБОУ Апанасовская СОШ</t>
  </si>
  <si>
    <t>МБОУ Богураевская СОШ</t>
  </si>
  <si>
    <t>МБОУ Чапаевская СОШ</t>
  </si>
  <si>
    <t>МБОУ Какичевская ООШ</t>
  </si>
  <si>
    <t>МБОУ Головская ООШ</t>
  </si>
  <si>
    <t>МБОУ Грушевская СОШ</t>
  </si>
  <si>
    <t>МБОУ Голубинская СОШ</t>
  </si>
  <si>
    <t>МБОУ Поцелуевская ООШ</t>
  </si>
  <si>
    <t>МБОУ Ильинская СОШ</t>
  </si>
  <si>
    <t>МБОУ Процико-Березовская ООШ</t>
  </si>
  <si>
    <t>МБОУ Краснодонецкая СОШ</t>
  </si>
  <si>
    <t>МБОУ Крутинская СОШ</t>
  </si>
  <si>
    <t>МБОУ Погореловская ООШ</t>
  </si>
  <si>
    <t>МБОУ Ленинская СОШ</t>
  </si>
  <si>
    <t>МБОУ Литвиновская СОШ</t>
  </si>
  <si>
    <t>МБОУ Сосновская СОШ</t>
  </si>
  <si>
    <t>МБОУ Нижнепоповская ООШ</t>
  </si>
  <si>
    <t>МБОУ Нижнесеребряковская ООШ</t>
  </si>
  <si>
    <t>МБОУ Насонтовская ООШ</t>
  </si>
  <si>
    <t>Наименование общеобразовательного учреждения</t>
  </si>
  <si>
    <t>Итого</t>
  </si>
  <si>
    <t>Всего, тыс. руб.</t>
  </si>
  <si>
    <t>затраты на уплату налогов, тыс. руб.</t>
  </si>
  <si>
    <t>Приложение №2</t>
  </si>
  <si>
    <t>2022 год -финансовое обеспечение выполнения  общеобразовательными учреждениями муниципальных заданий  по присмотру и уходу и по реализации  основных общеобразовательные программ дошкольного образования, основных общеобразовательных программ начального общего образования,  основных общеобразовательных программ основного общего образованияи и  основных общеобразовательных программ среднего общего образования по состоянию на 04.03.2022 года</t>
  </si>
  <si>
    <t>за счет средств областного бюджета</t>
  </si>
  <si>
    <t>в части затрат, непосредственно связанных с оказанием муниципальных услуг, тыс. руб.</t>
  </si>
  <si>
    <t>за счет средств местного бюджета</t>
  </si>
  <si>
    <t>в части затрат на общехозяйственные нужды при оказанием муниципальных услуг, тыс. руб.</t>
  </si>
  <si>
    <t>всего, тыс. руб.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</si>
</sst>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000"/>
    <numFmt numFmtId="176" formatCode="0.000"/>
    <numFmt numFmtId="177" formatCode="0.0"/>
    <numFmt numFmtId="178" formatCode="0.00000"/>
    <numFmt numFmtId="179" formatCode="0.000000"/>
    <numFmt numFmtId="180" formatCode="#,##0.0"/>
    <numFmt numFmtId="181" formatCode="0.0000000"/>
    <numFmt numFmtId="182" formatCode="#,##0.000"/>
    <numFmt numFmtId="183" formatCode="0.00000000"/>
    <numFmt numFmtId="184" formatCode="[$€-2]\ ###,000_);[Red]\([$€-2]\ ###,000\)"/>
    <numFmt numFmtId="185" formatCode="000000"/>
  </numFmts>
  <fonts count="42">
    <font>
      <sz val="10"/>
      <name val="Arial"/>
      <family val="0"/>
    </font>
    <font>
      <u val="single"/>
      <sz val="7.5"/>
      <color indexed="12"/>
      <name val="Arial"/>
      <family val="2"/>
    </font>
    <font>
      <sz val="10"/>
      <name val="Arial Cyr"/>
      <family val="0"/>
    </font>
    <font>
      <u val="single"/>
      <sz val="7.5"/>
      <color indexed="36"/>
      <name val="Arial"/>
      <family val="2"/>
    </font>
    <font>
      <sz val="12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" fillId="0" borderId="0">
      <alignment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6" fillId="33" borderId="0" xfId="54" applyFont="1" applyFill="1">
      <alignment/>
      <protection/>
    </xf>
    <xf numFmtId="0" fontId="6" fillId="33" borderId="10" xfId="54" applyFont="1" applyFill="1" applyBorder="1" applyAlignment="1">
      <alignment horizontal="center"/>
      <protection/>
    </xf>
    <xf numFmtId="0" fontId="5" fillId="33" borderId="0" xfId="54" applyFont="1" applyFill="1">
      <alignment/>
      <protection/>
    </xf>
    <xf numFmtId="0" fontId="6" fillId="33" borderId="10" xfId="54" applyFont="1" applyFill="1" applyBorder="1" applyAlignment="1">
      <alignment wrapText="1"/>
      <protection/>
    </xf>
    <xf numFmtId="0" fontId="6" fillId="33" borderId="0" xfId="54" applyFont="1" applyFill="1" applyAlignment="1">
      <alignment/>
      <protection/>
    </xf>
    <xf numFmtId="0" fontId="6" fillId="33" borderId="0" xfId="54" applyFont="1" applyFill="1" applyAlignment="1">
      <alignment wrapText="1"/>
      <protection/>
    </xf>
    <xf numFmtId="0" fontId="6" fillId="33" borderId="0" xfId="54" applyFont="1" applyFill="1" applyBorder="1" applyAlignment="1">
      <alignment horizontal="center" vertical="top" wrapText="1"/>
      <protection/>
    </xf>
    <xf numFmtId="0" fontId="6" fillId="33" borderId="0" xfId="54" applyFont="1" applyFill="1" applyBorder="1" applyAlignment="1">
      <alignment vertical="top" wrapText="1"/>
      <protection/>
    </xf>
    <xf numFmtId="0" fontId="6" fillId="33" borderId="0" xfId="54" applyFont="1" applyFill="1" applyBorder="1" applyAlignment="1">
      <alignment horizontal="left"/>
      <protection/>
    </xf>
    <xf numFmtId="0" fontId="5" fillId="33" borderId="0" xfId="54" applyFont="1" applyFill="1" applyBorder="1" applyAlignment="1">
      <alignment vertical="top" wrapText="1"/>
      <protection/>
    </xf>
    <xf numFmtId="0" fontId="5" fillId="33" borderId="0" xfId="54" applyFont="1" applyFill="1" applyBorder="1">
      <alignment/>
      <protection/>
    </xf>
    <xf numFmtId="0" fontId="6" fillId="33" borderId="0" xfId="0" applyFont="1" applyFill="1" applyAlignment="1">
      <alignment/>
    </xf>
    <xf numFmtId="0" fontId="6" fillId="33" borderId="0" xfId="54" applyFont="1" applyFill="1" applyBorder="1">
      <alignment/>
      <protection/>
    </xf>
    <xf numFmtId="0" fontId="6" fillId="33" borderId="10" xfId="54" applyFont="1" applyFill="1" applyBorder="1" applyAlignment="1">
      <alignment horizontal="left" wrapText="1"/>
      <protection/>
    </xf>
    <xf numFmtId="180" fontId="6" fillId="33" borderId="10" xfId="54" applyNumberFormat="1" applyFont="1" applyFill="1" applyBorder="1" applyAlignment="1">
      <alignment horizontal="center"/>
      <protection/>
    </xf>
    <xf numFmtId="180" fontId="6" fillId="33" borderId="10" xfId="54" applyNumberFormat="1" applyFont="1" applyFill="1" applyBorder="1" applyAlignment="1">
      <alignment horizontal="center" wrapText="1"/>
      <protection/>
    </xf>
    <xf numFmtId="180" fontId="6" fillId="33" borderId="0" xfId="54" applyNumberFormat="1" applyFont="1" applyFill="1">
      <alignment/>
      <protection/>
    </xf>
    <xf numFmtId="2" fontId="5" fillId="33" borderId="11" xfId="54" applyNumberFormat="1" applyFont="1" applyFill="1" applyBorder="1" applyAlignment="1">
      <alignment vertical="top" wrapText="1"/>
      <protection/>
    </xf>
    <xf numFmtId="2" fontId="5" fillId="33" borderId="0" xfId="54" applyNumberFormat="1" applyFont="1" applyFill="1" applyBorder="1" applyAlignment="1">
      <alignment vertical="top" wrapText="1"/>
      <protection/>
    </xf>
    <xf numFmtId="180" fontId="4" fillId="33" borderId="10" xfId="54" applyNumberFormat="1" applyFont="1" applyFill="1" applyBorder="1" applyAlignment="1">
      <alignment horizontal="center"/>
      <protection/>
    </xf>
    <xf numFmtId="4" fontId="4" fillId="33" borderId="10" xfId="54" applyNumberFormat="1" applyFont="1" applyFill="1" applyBorder="1" applyAlignment="1">
      <alignment horizontal="center"/>
      <protection/>
    </xf>
    <xf numFmtId="0" fontId="6" fillId="33" borderId="10" xfId="54" applyFont="1" applyFill="1" applyBorder="1" applyAlignment="1">
      <alignment horizontal="center" vertical="top" wrapText="1"/>
      <protection/>
    </xf>
    <xf numFmtId="0" fontId="5" fillId="33" borderId="10" xfId="54" applyFont="1" applyFill="1" applyBorder="1" applyAlignment="1">
      <alignment vertical="top" wrapText="1"/>
      <protection/>
    </xf>
    <xf numFmtId="0" fontId="5" fillId="33" borderId="10" xfId="54" applyFont="1" applyFill="1" applyBorder="1" applyAlignment="1">
      <alignment horizontal="center" vertical="center" wrapText="1"/>
      <protection/>
    </xf>
    <xf numFmtId="0" fontId="7" fillId="33" borderId="10" xfId="54" applyFont="1" applyFill="1" applyBorder="1" applyAlignment="1">
      <alignment horizontal="center" vertical="center" wrapText="1"/>
      <protection/>
    </xf>
    <xf numFmtId="0" fontId="5" fillId="33" borderId="10" xfId="54" applyFont="1" applyFill="1" applyBorder="1" applyAlignment="1">
      <alignment horizontal="center" vertical="center"/>
      <protection/>
    </xf>
    <xf numFmtId="0" fontId="5" fillId="33" borderId="0" xfId="0" applyFont="1" applyFill="1" applyBorder="1" applyAlignment="1">
      <alignment horizontal="center"/>
    </xf>
    <xf numFmtId="0" fontId="5" fillId="33" borderId="10" xfId="54" applyFont="1" applyFill="1" applyBorder="1" applyAlignment="1">
      <alignment horizontal="center" vertical="center" wrapText="1"/>
      <protection/>
    </xf>
    <xf numFmtId="0" fontId="7" fillId="33" borderId="10" xfId="54" applyFont="1" applyFill="1" applyBorder="1" applyAlignment="1">
      <alignment horizontal="center" vertical="center" wrapText="1"/>
      <protection/>
    </xf>
    <xf numFmtId="0" fontId="5" fillId="33" borderId="10" xfId="54" applyFont="1" applyFill="1" applyBorder="1" applyAlignment="1">
      <alignment horizontal="center" vertical="center"/>
      <protection/>
    </xf>
    <xf numFmtId="0" fontId="5" fillId="33" borderId="12" xfId="54" applyFont="1" applyFill="1" applyBorder="1" applyAlignment="1">
      <alignment horizontal="center" vertical="center" wrapText="1"/>
      <protection/>
    </xf>
    <xf numFmtId="0" fontId="5" fillId="33" borderId="12" xfId="54" applyFont="1" applyFill="1" applyBorder="1" applyAlignment="1">
      <alignment horizontal="center" vertical="center" wrapText="1"/>
      <protection/>
    </xf>
    <xf numFmtId="0" fontId="5" fillId="33" borderId="13" xfId="54" applyFont="1" applyFill="1" applyBorder="1" applyAlignment="1">
      <alignment horizontal="center" vertical="center" wrapText="1"/>
      <protection/>
    </xf>
    <xf numFmtId="0" fontId="5" fillId="33" borderId="14" xfId="54" applyFont="1" applyFill="1" applyBorder="1" applyAlignment="1">
      <alignment horizontal="center" vertical="center" wrapText="1"/>
      <protection/>
    </xf>
    <xf numFmtId="0" fontId="6" fillId="33" borderId="15" xfId="54" applyFont="1" applyFill="1" applyBorder="1" applyAlignment="1">
      <alignment horizontal="right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TableStyleLigh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Расчет медикаментов для бюджета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Процентный 2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5"/>
  <sheetViews>
    <sheetView tabSelected="1" view="pageBreakPreview" zoomScale="71" zoomScaleNormal="74" zoomScaleSheetLayoutView="71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D4" sqref="D4"/>
    </sheetView>
  </sheetViews>
  <sheetFormatPr defaultColWidth="9.140625" defaultRowHeight="12.75"/>
  <cols>
    <col min="1" max="1" width="9.00390625" style="1" customWidth="1"/>
    <col min="2" max="2" width="36.140625" style="1" customWidth="1"/>
    <col min="3" max="3" width="26.421875" style="1" customWidth="1"/>
    <col min="4" max="4" width="33.00390625" style="1" customWidth="1"/>
    <col min="5" max="5" width="23.7109375" style="1" customWidth="1"/>
    <col min="6" max="6" width="33.421875" style="1" customWidth="1"/>
    <col min="7" max="7" width="26.28125" style="1" customWidth="1"/>
    <col min="8" max="8" width="19.57421875" style="1" customWidth="1"/>
    <col min="9" max="16384" width="9.140625" style="1" customWidth="1"/>
  </cols>
  <sheetData>
    <row r="1" spans="7:8" ht="15.75">
      <c r="G1" s="35" t="s">
        <v>43</v>
      </c>
      <c r="H1" s="35"/>
    </row>
    <row r="2" spans="1:8" ht="88.5" customHeight="1">
      <c r="A2" s="30" t="s">
        <v>0</v>
      </c>
      <c r="B2" s="29" t="s">
        <v>39</v>
      </c>
      <c r="C2" s="32" t="s">
        <v>44</v>
      </c>
      <c r="D2" s="33"/>
      <c r="E2" s="33"/>
      <c r="F2" s="33"/>
      <c r="G2" s="33"/>
      <c r="H2" s="34"/>
    </row>
    <row r="3" spans="1:8" ht="63.75" customHeight="1">
      <c r="A3" s="30"/>
      <c r="B3" s="29"/>
      <c r="C3" s="28" t="s">
        <v>41</v>
      </c>
      <c r="D3" s="33" t="s">
        <v>1</v>
      </c>
      <c r="E3" s="33"/>
      <c r="F3" s="33"/>
      <c r="G3" s="33"/>
      <c r="H3" s="34"/>
    </row>
    <row r="4" spans="1:8" ht="111" customHeight="1">
      <c r="A4" s="30"/>
      <c r="B4" s="29"/>
      <c r="C4" s="28"/>
      <c r="D4" s="31" t="s">
        <v>45</v>
      </c>
      <c r="E4" s="32" t="s">
        <v>47</v>
      </c>
      <c r="F4" s="33"/>
      <c r="G4" s="33"/>
      <c r="H4" s="34"/>
    </row>
    <row r="5" spans="1:8" ht="111" customHeight="1">
      <c r="A5" s="26"/>
      <c r="B5" s="25"/>
      <c r="C5" s="24"/>
      <c r="D5" s="31" t="s">
        <v>46</v>
      </c>
      <c r="E5" s="31" t="s">
        <v>46</v>
      </c>
      <c r="F5" s="31" t="s">
        <v>48</v>
      </c>
      <c r="G5" s="24" t="s">
        <v>42</v>
      </c>
      <c r="H5" s="24" t="s">
        <v>49</v>
      </c>
    </row>
    <row r="6" spans="1:8" ht="15.75">
      <c r="A6" s="2">
        <v>1</v>
      </c>
      <c r="B6" s="14" t="s">
        <v>2</v>
      </c>
      <c r="C6" s="15">
        <f>D6+H6</f>
        <v>34265.8</v>
      </c>
      <c r="D6" s="20">
        <v>31044.8</v>
      </c>
      <c r="E6" s="20"/>
      <c r="F6" s="15">
        <v>2719.7</v>
      </c>
      <c r="G6" s="15">
        <v>501.29999999999995</v>
      </c>
      <c r="H6" s="15">
        <f>E6+F6+G6</f>
        <v>3221</v>
      </c>
    </row>
    <row r="7" spans="1:8" ht="15.75">
      <c r="A7" s="2">
        <v>2</v>
      </c>
      <c r="B7" s="14" t="s">
        <v>3</v>
      </c>
      <c r="C7" s="15">
        <f aca="true" t="shared" si="0" ref="C7:C42">D7+H7</f>
        <v>40933.2</v>
      </c>
      <c r="D7" s="20">
        <v>36029.4</v>
      </c>
      <c r="E7" s="20"/>
      <c r="F7" s="15">
        <v>4691.299999999999</v>
      </c>
      <c r="G7" s="15">
        <v>212.5</v>
      </c>
      <c r="H7" s="15">
        <f aca="true" t="shared" si="1" ref="H7:H42">E7+F7+G7</f>
        <v>4903.799999999999</v>
      </c>
    </row>
    <row r="8" spans="1:8" ht="15.75">
      <c r="A8" s="2">
        <v>3</v>
      </c>
      <c r="B8" s="14" t="s">
        <v>4</v>
      </c>
      <c r="C8" s="15">
        <f t="shared" si="0"/>
        <v>32425.2</v>
      </c>
      <c r="D8" s="20">
        <v>29697.5</v>
      </c>
      <c r="E8" s="20"/>
      <c r="F8" s="15">
        <v>2487.4</v>
      </c>
      <c r="G8" s="15">
        <v>240.3</v>
      </c>
      <c r="H8" s="15">
        <f t="shared" si="1"/>
        <v>2727.7000000000003</v>
      </c>
    </row>
    <row r="9" spans="1:8" ht="15.75">
      <c r="A9" s="2">
        <v>4</v>
      </c>
      <c r="B9" s="14" t="s">
        <v>5</v>
      </c>
      <c r="C9" s="15">
        <f t="shared" si="0"/>
        <v>24189.800000000003</v>
      </c>
      <c r="D9" s="20">
        <v>20567.7</v>
      </c>
      <c r="E9" s="20"/>
      <c r="F9" s="15">
        <v>3348.3</v>
      </c>
      <c r="G9" s="15">
        <v>273.79999999999995</v>
      </c>
      <c r="H9" s="15">
        <f t="shared" si="1"/>
        <v>3622.1000000000004</v>
      </c>
    </row>
    <row r="10" spans="1:8" ht="15.75">
      <c r="A10" s="2">
        <v>5</v>
      </c>
      <c r="B10" s="14" t="s">
        <v>6</v>
      </c>
      <c r="C10" s="15">
        <f t="shared" si="0"/>
        <v>17331.8</v>
      </c>
      <c r="D10" s="20">
        <f>6028.3+8805.8</f>
        <v>14834.099999999999</v>
      </c>
      <c r="E10" s="20">
        <v>461.2</v>
      </c>
      <c r="F10" s="15">
        <f>1287.5+633.6</f>
        <v>1921.1</v>
      </c>
      <c r="G10" s="15">
        <v>115.4</v>
      </c>
      <c r="H10" s="15">
        <f t="shared" si="1"/>
        <v>2497.7</v>
      </c>
    </row>
    <row r="11" spans="1:8" ht="15.75" customHeight="1">
      <c r="A11" s="2">
        <v>6</v>
      </c>
      <c r="B11" s="14" t="s">
        <v>7</v>
      </c>
      <c r="C11" s="15">
        <f t="shared" si="0"/>
        <v>35499.299999999996</v>
      </c>
      <c r="D11" s="20">
        <v>32177.6</v>
      </c>
      <c r="E11" s="20"/>
      <c r="F11" s="15">
        <v>2990.9</v>
      </c>
      <c r="G11" s="15">
        <v>330.79999999999995</v>
      </c>
      <c r="H11" s="15">
        <f t="shared" si="1"/>
        <v>3321.7</v>
      </c>
    </row>
    <row r="12" spans="1:8" ht="15.75">
      <c r="A12" s="2">
        <v>7</v>
      </c>
      <c r="B12" s="14" t="s">
        <v>8</v>
      </c>
      <c r="C12" s="15">
        <f t="shared" si="0"/>
        <v>40898.6</v>
      </c>
      <c r="D12" s="20">
        <v>37445.2</v>
      </c>
      <c r="E12" s="20"/>
      <c r="F12" s="15">
        <v>3162.5</v>
      </c>
      <c r="G12" s="15">
        <v>290.90000000000003</v>
      </c>
      <c r="H12" s="15">
        <f t="shared" si="1"/>
        <v>3453.4</v>
      </c>
    </row>
    <row r="13" spans="1:8" ht="15.75">
      <c r="A13" s="2">
        <v>8</v>
      </c>
      <c r="B13" s="14" t="s">
        <v>9</v>
      </c>
      <c r="C13" s="15">
        <f t="shared" si="0"/>
        <v>45370.7</v>
      </c>
      <c r="D13" s="20">
        <v>41238.7</v>
      </c>
      <c r="E13" s="20"/>
      <c r="F13" s="15">
        <v>4018.2</v>
      </c>
      <c r="G13" s="15">
        <v>113.80000000000001</v>
      </c>
      <c r="H13" s="15">
        <f t="shared" si="1"/>
        <v>4132</v>
      </c>
    </row>
    <row r="14" spans="1:8" ht="15.75">
      <c r="A14" s="2">
        <v>9</v>
      </c>
      <c r="B14" s="14" t="s">
        <v>10</v>
      </c>
      <c r="C14" s="15">
        <f t="shared" si="0"/>
        <v>7288.5</v>
      </c>
      <c r="D14" s="20">
        <v>6213.5</v>
      </c>
      <c r="E14" s="20"/>
      <c r="F14" s="15">
        <v>1068.4</v>
      </c>
      <c r="G14" s="15">
        <v>6.6</v>
      </c>
      <c r="H14" s="15">
        <f t="shared" si="1"/>
        <v>1075</v>
      </c>
    </row>
    <row r="15" spans="1:8" ht="15.75">
      <c r="A15" s="2">
        <v>10</v>
      </c>
      <c r="B15" s="4" t="s">
        <v>11</v>
      </c>
      <c r="C15" s="15">
        <f t="shared" si="0"/>
        <v>17229.1</v>
      </c>
      <c r="D15" s="20">
        <v>15154.1</v>
      </c>
      <c r="E15" s="20"/>
      <c r="F15" s="15">
        <v>2047.7999999999997</v>
      </c>
      <c r="G15" s="15">
        <v>27.2</v>
      </c>
      <c r="H15" s="15">
        <f t="shared" si="1"/>
        <v>2074.9999999999995</v>
      </c>
    </row>
    <row r="16" spans="1:8" ht="15.75">
      <c r="A16" s="2">
        <v>11</v>
      </c>
      <c r="B16" s="4" t="s">
        <v>12</v>
      </c>
      <c r="C16" s="15">
        <f t="shared" si="0"/>
        <v>19828</v>
      </c>
      <c r="D16" s="20">
        <v>16613.4</v>
      </c>
      <c r="E16" s="20"/>
      <c r="F16" s="15">
        <v>3145.5</v>
      </c>
      <c r="G16" s="15">
        <v>69.1</v>
      </c>
      <c r="H16" s="15">
        <f t="shared" si="1"/>
        <v>3214.6</v>
      </c>
    </row>
    <row r="17" spans="1:8" ht="15.75">
      <c r="A17" s="2">
        <v>12</v>
      </c>
      <c r="B17" s="4" t="s">
        <v>13</v>
      </c>
      <c r="C17" s="15">
        <f t="shared" si="0"/>
        <v>20866.8</v>
      </c>
      <c r="D17" s="20">
        <v>18030.7</v>
      </c>
      <c r="E17" s="20"/>
      <c r="F17" s="15">
        <v>2641.9</v>
      </c>
      <c r="G17" s="15">
        <v>194.2</v>
      </c>
      <c r="H17" s="15">
        <f t="shared" si="1"/>
        <v>2836.1</v>
      </c>
    </row>
    <row r="18" spans="1:8" s="5" customFormat="1" ht="15.75" customHeight="1">
      <c r="A18" s="2">
        <v>13</v>
      </c>
      <c r="B18" s="4" t="s">
        <v>14</v>
      </c>
      <c r="C18" s="15">
        <f t="shared" si="0"/>
        <v>39706.8</v>
      </c>
      <c r="D18" s="21">
        <v>35942.3</v>
      </c>
      <c r="E18" s="21"/>
      <c r="F18" s="15">
        <v>3716.6000000000004</v>
      </c>
      <c r="G18" s="15">
        <v>47.9</v>
      </c>
      <c r="H18" s="15">
        <f t="shared" si="1"/>
        <v>3764.5000000000005</v>
      </c>
    </row>
    <row r="19" spans="1:8" s="3" customFormat="1" ht="15.75">
      <c r="A19" s="2">
        <v>14</v>
      </c>
      <c r="B19" s="4" t="s">
        <v>15</v>
      </c>
      <c r="C19" s="15">
        <f t="shared" si="0"/>
        <v>12895.6</v>
      </c>
      <c r="D19" s="20">
        <v>10890.2</v>
      </c>
      <c r="E19" s="20"/>
      <c r="F19" s="15">
        <v>1992.6999999999998</v>
      </c>
      <c r="G19" s="15">
        <v>12.7</v>
      </c>
      <c r="H19" s="15">
        <f t="shared" si="1"/>
        <v>2005.3999999999999</v>
      </c>
    </row>
    <row r="20" spans="1:8" ht="15.75">
      <c r="A20" s="2">
        <v>15</v>
      </c>
      <c r="B20" s="4" t="s">
        <v>16</v>
      </c>
      <c r="C20" s="15">
        <f t="shared" si="0"/>
        <v>27079.6</v>
      </c>
      <c r="D20" s="20">
        <v>22591.6</v>
      </c>
      <c r="E20" s="20"/>
      <c r="F20" s="15">
        <v>4183</v>
      </c>
      <c r="G20" s="15">
        <v>305</v>
      </c>
      <c r="H20" s="15">
        <f t="shared" si="1"/>
        <v>4488</v>
      </c>
    </row>
    <row r="21" spans="1:8" ht="15.75">
      <c r="A21" s="2">
        <v>16</v>
      </c>
      <c r="B21" s="4" t="s">
        <v>17</v>
      </c>
      <c r="C21" s="15">
        <f t="shared" si="0"/>
        <v>14833.7</v>
      </c>
      <c r="D21" s="20">
        <v>12573.6</v>
      </c>
      <c r="E21" s="20"/>
      <c r="F21" s="15">
        <v>2210.6</v>
      </c>
      <c r="G21" s="15">
        <v>49.5</v>
      </c>
      <c r="H21" s="15">
        <f t="shared" si="1"/>
        <v>2260.1</v>
      </c>
    </row>
    <row r="22" spans="1:8" s="6" customFormat="1" ht="15" customHeight="1">
      <c r="A22" s="2">
        <v>17</v>
      </c>
      <c r="B22" s="4" t="s">
        <v>18</v>
      </c>
      <c r="C22" s="15">
        <f t="shared" si="0"/>
        <v>8444.2</v>
      </c>
      <c r="D22" s="20">
        <v>7226.7</v>
      </c>
      <c r="E22" s="20"/>
      <c r="F22" s="15">
        <v>1205.4</v>
      </c>
      <c r="G22" s="16">
        <v>12.1</v>
      </c>
      <c r="H22" s="15">
        <f t="shared" si="1"/>
        <v>1217.5</v>
      </c>
    </row>
    <row r="23" spans="1:8" s="6" customFormat="1" ht="15" customHeight="1">
      <c r="A23" s="2">
        <v>18</v>
      </c>
      <c r="B23" s="4" t="s">
        <v>19</v>
      </c>
      <c r="C23" s="15">
        <f t="shared" si="0"/>
        <v>44807.4</v>
      </c>
      <c r="D23" s="20">
        <v>40321</v>
      </c>
      <c r="E23" s="20"/>
      <c r="F23" s="15">
        <v>3917.9</v>
      </c>
      <c r="G23" s="16">
        <v>568.5</v>
      </c>
      <c r="H23" s="15">
        <f t="shared" si="1"/>
        <v>4486.4</v>
      </c>
    </row>
    <row r="24" spans="1:8" ht="19.5" customHeight="1">
      <c r="A24" s="2">
        <v>19</v>
      </c>
      <c r="B24" s="4" t="s">
        <v>20</v>
      </c>
      <c r="C24" s="15">
        <f t="shared" si="0"/>
        <v>10686.5</v>
      </c>
      <c r="D24" s="20">
        <v>9125.9</v>
      </c>
      <c r="E24" s="20"/>
      <c r="F24" s="15">
        <v>1527</v>
      </c>
      <c r="G24" s="15">
        <v>33.6</v>
      </c>
      <c r="H24" s="15">
        <f t="shared" si="1"/>
        <v>1560.6</v>
      </c>
    </row>
    <row r="25" spans="1:8" ht="15.75">
      <c r="A25" s="2">
        <v>20</v>
      </c>
      <c r="B25" s="4" t="s">
        <v>21</v>
      </c>
      <c r="C25" s="15">
        <f t="shared" si="0"/>
        <v>22263.1</v>
      </c>
      <c r="D25" s="20">
        <v>18324.5</v>
      </c>
      <c r="E25" s="20"/>
      <c r="F25" s="15">
        <v>2550.9</v>
      </c>
      <c r="G25" s="15">
        <v>1387.7</v>
      </c>
      <c r="H25" s="15">
        <f t="shared" si="1"/>
        <v>3938.6000000000004</v>
      </c>
    </row>
    <row r="26" spans="1:8" s="6" customFormat="1" ht="18.75" customHeight="1">
      <c r="A26" s="2">
        <v>21</v>
      </c>
      <c r="B26" s="4" t="s">
        <v>22</v>
      </c>
      <c r="C26" s="15">
        <f t="shared" si="0"/>
        <v>13303.6</v>
      </c>
      <c r="D26" s="20">
        <v>11552.9</v>
      </c>
      <c r="E26" s="20"/>
      <c r="F26" s="15">
        <v>1735.7</v>
      </c>
      <c r="G26" s="16">
        <v>15</v>
      </c>
      <c r="H26" s="15">
        <f t="shared" si="1"/>
        <v>1750.7</v>
      </c>
    </row>
    <row r="27" spans="1:8" ht="15.75">
      <c r="A27" s="2">
        <v>22</v>
      </c>
      <c r="B27" s="4" t="s">
        <v>23</v>
      </c>
      <c r="C27" s="15">
        <f t="shared" si="0"/>
        <v>7658.299999999999</v>
      </c>
      <c r="D27" s="20">
        <v>6208.4</v>
      </c>
      <c r="E27" s="20"/>
      <c r="F27" s="15">
        <v>1407.4</v>
      </c>
      <c r="G27" s="15">
        <v>42.5</v>
      </c>
      <c r="H27" s="15">
        <f t="shared" si="1"/>
        <v>1449.9</v>
      </c>
    </row>
    <row r="28" spans="1:8" ht="15.75">
      <c r="A28" s="2">
        <v>23</v>
      </c>
      <c r="B28" s="4" t="s">
        <v>24</v>
      </c>
      <c r="C28" s="15">
        <f t="shared" si="0"/>
        <v>10660.400000000001</v>
      </c>
      <c r="D28" s="20">
        <v>8279.1</v>
      </c>
      <c r="E28" s="20"/>
      <c r="F28" s="15">
        <v>2361.3</v>
      </c>
      <c r="G28" s="15">
        <v>20</v>
      </c>
      <c r="H28" s="15">
        <f t="shared" si="1"/>
        <v>2381.3</v>
      </c>
    </row>
    <row r="29" spans="1:8" ht="15.75">
      <c r="A29" s="2">
        <v>24</v>
      </c>
      <c r="B29" s="4" t="s">
        <v>25</v>
      </c>
      <c r="C29" s="15">
        <f t="shared" si="0"/>
        <v>12967.6</v>
      </c>
      <c r="D29" s="20">
        <v>10748.4</v>
      </c>
      <c r="E29" s="20"/>
      <c r="F29" s="15">
        <v>2197.1000000000004</v>
      </c>
      <c r="G29" s="15">
        <v>22.1</v>
      </c>
      <c r="H29" s="15">
        <f t="shared" si="1"/>
        <v>2219.2000000000003</v>
      </c>
    </row>
    <row r="30" spans="1:8" ht="15.75">
      <c r="A30" s="2">
        <v>25</v>
      </c>
      <c r="B30" s="4" t="s">
        <v>26</v>
      </c>
      <c r="C30" s="15">
        <f t="shared" si="0"/>
        <v>13677.5</v>
      </c>
      <c r="D30" s="20">
        <v>11095.2</v>
      </c>
      <c r="E30" s="20"/>
      <c r="F30" s="15">
        <v>2421.3</v>
      </c>
      <c r="G30" s="15">
        <v>161</v>
      </c>
      <c r="H30" s="15">
        <f t="shared" si="1"/>
        <v>2582.3</v>
      </c>
    </row>
    <row r="31" spans="1:8" ht="22.5" customHeight="1">
      <c r="A31" s="2">
        <v>26</v>
      </c>
      <c r="B31" s="4" t="s">
        <v>27</v>
      </c>
      <c r="C31" s="15">
        <f t="shared" si="0"/>
        <v>9339.9</v>
      </c>
      <c r="D31" s="20">
        <v>6782.5</v>
      </c>
      <c r="E31" s="20"/>
      <c r="F31" s="15">
        <v>2544.3</v>
      </c>
      <c r="G31" s="15">
        <v>13.1</v>
      </c>
      <c r="H31" s="15">
        <f t="shared" si="1"/>
        <v>2557.4</v>
      </c>
    </row>
    <row r="32" spans="1:8" ht="18" customHeight="1">
      <c r="A32" s="2">
        <v>27</v>
      </c>
      <c r="B32" s="4" t="s">
        <v>28</v>
      </c>
      <c r="C32" s="15">
        <f t="shared" si="0"/>
        <v>16556.800000000003</v>
      </c>
      <c r="D32" s="20">
        <v>11631.5</v>
      </c>
      <c r="E32" s="20"/>
      <c r="F32" s="15">
        <v>4215.200000000001</v>
      </c>
      <c r="G32" s="15">
        <v>710.1</v>
      </c>
      <c r="H32" s="15">
        <f t="shared" si="1"/>
        <v>4925.300000000001</v>
      </c>
    </row>
    <row r="33" spans="1:8" ht="16.5" customHeight="1">
      <c r="A33" s="2">
        <v>28</v>
      </c>
      <c r="B33" s="4" t="s">
        <v>29</v>
      </c>
      <c r="C33" s="15">
        <f t="shared" si="0"/>
        <v>8619.4</v>
      </c>
      <c r="D33" s="20">
        <v>6614.2</v>
      </c>
      <c r="E33" s="20"/>
      <c r="F33" s="15">
        <v>1998</v>
      </c>
      <c r="G33" s="15">
        <v>7.2</v>
      </c>
      <c r="H33" s="15">
        <f t="shared" si="1"/>
        <v>2005.2</v>
      </c>
    </row>
    <row r="34" spans="1:8" ht="15.75">
      <c r="A34" s="2">
        <v>29</v>
      </c>
      <c r="B34" s="4" t="s">
        <v>30</v>
      </c>
      <c r="C34" s="15">
        <f t="shared" si="0"/>
        <v>13865.400000000001</v>
      </c>
      <c r="D34" s="20">
        <v>11755.1</v>
      </c>
      <c r="E34" s="20"/>
      <c r="F34" s="15">
        <v>2074.9</v>
      </c>
      <c r="G34" s="15">
        <v>35.4</v>
      </c>
      <c r="H34" s="15">
        <f t="shared" si="1"/>
        <v>2110.3</v>
      </c>
    </row>
    <row r="35" spans="1:8" ht="18.75" customHeight="1">
      <c r="A35" s="2">
        <v>30</v>
      </c>
      <c r="B35" s="4" t="s">
        <v>31</v>
      </c>
      <c r="C35" s="15">
        <f t="shared" si="0"/>
        <v>11563.7</v>
      </c>
      <c r="D35" s="20">
        <v>9939.9</v>
      </c>
      <c r="E35" s="20"/>
      <c r="F35" s="15">
        <v>1585.1000000000001</v>
      </c>
      <c r="G35" s="15">
        <v>38.7</v>
      </c>
      <c r="H35" s="15">
        <f t="shared" si="1"/>
        <v>1623.8000000000002</v>
      </c>
    </row>
    <row r="36" spans="1:8" s="5" customFormat="1" ht="21" customHeight="1">
      <c r="A36" s="2">
        <v>31</v>
      </c>
      <c r="B36" s="4" t="s">
        <v>32</v>
      </c>
      <c r="C36" s="15">
        <f t="shared" si="0"/>
        <v>7813.6</v>
      </c>
      <c r="D36" s="20">
        <v>6722.5</v>
      </c>
      <c r="E36" s="20"/>
      <c r="F36" s="15">
        <v>1088.6999999999998</v>
      </c>
      <c r="G36" s="15">
        <v>2.4</v>
      </c>
      <c r="H36" s="15">
        <f t="shared" si="1"/>
        <v>1091.1</v>
      </c>
    </row>
    <row r="37" spans="1:8" s="5" customFormat="1" ht="15.75">
      <c r="A37" s="2">
        <v>32</v>
      </c>
      <c r="B37" s="4" t="s">
        <v>33</v>
      </c>
      <c r="C37" s="15">
        <f t="shared" si="0"/>
        <v>19289.600000000002</v>
      </c>
      <c r="D37" s="20">
        <v>17115.4</v>
      </c>
      <c r="E37" s="20"/>
      <c r="F37" s="15">
        <v>2143.4</v>
      </c>
      <c r="G37" s="15">
        <v>30.8</v>
      </c>
      <c r="H37" s="15">
        <f t="shared" si="1"/>
        <v>2174.2000000000003</v>
      </c>
    </row>
    <row r="38" spans="1:8" ht="21.75" customHeight="1">
      <c r="A38" s="2">
        <v>33</v>
      </c>
      <c r="B38" s="4" t="s">
        <v>34</v>
      </c>
      <c r="C38" s="15">
        <f t="shared" si="0"/>
        <v>18409.2</v>
      </c>
      <c r="D38" s="20">
        <v>16295.4</v>
      </c>
      <c r="E38" s="20"/>
      <c r="F38" s="15">
        <v>2004.8999999999999</v>
      </c>
      <c r="G38" s="15">
        <v>108.9</v>
      </c>
      <c r="H38" s="15">
        <f t="shared" si="1"/>
        <v>2113.7999999999997</v>
      </c>
    </row>
    <row r="39" spans="1:8" s="5" customFormat="1" ht="18.75" customHeight="1">
      <c r="A39" s="2">
        <v>34</v>
      </c>
      <c r="B39" s="4" t="s">
        <v>35</v>
      </c>
      <c r="C39" s="15">
        <f t="shared" si="0"/>
        <v>16489.2</v>
      </c>
      <c r="D39" s="20">
        <v>14786.9</v>
      </c>
      <c r="E39" s="20"/>
      <c r="F39" s="15">
        <v>1620.9</v>
      </c>
      <c r="G39" s="15">
        <v>81.39999999999999</v>
      </c>
      <c r="H39" s="15">
        <f t="shared" si="1"/>
        <v>1702.3000000000002</v>
      </c>
    </row>
    <row r="40" spans="1:8" ht="19.5" customHeight="1">
      <c r="A40" s="2">
        <v>35</v>
      </c>
      <c r="B40" s="4" t="s">
        <v>36</v>
      </c>
      <c r="C40" s="15">
        <f t="shared" si="0"/>
        <v>11726.6</v>
      </c>
      <c r="D40" s="20">
        <v>10185.6</v>
      </c>
      <c r="E40" s="20"/>
      <c r="F40" s="15">
        <v>1532</v>
      </c>
      <c r="G40" s="15">
        <v>9</v>
      </c>
      <c r="H40" s="15">
        <f t="shared" si="1"/>
        <v>1541</v>
      </c>
    </row>
    <row r="41" spans="1:8" ht="31.5">
      <c r="A41" s="2">
        <v>36</v>
      </c>
      <c r="B41" s="4" t="s">
        <v>37</v>
      </c>
      <c r="C41" s="15">
        <f t="shared" si="0"/>
        <v>10705.199999999999</v>
      </c>
      <c r="D41" s="20">
        <v>9056.9</v>
      </c>
      <c r="E41" s="20"/>
      <c r="F41" s="15">
        <v>1640.5</v>
      </c>
      <c r="G41" s="15">
        <v>7.8</v>
      </c>
      <c r="H41" s="15">
        <f t="shared" si="1"/>
        <v>1648.3</v>
      </c>
    </row>
    <row r="42" spans="1:8" ht="15.75">
      <c r="A42" s="2">
        <v>37</v>
      </c>
      <c r="B42" s="4" t="s">
        <v>38</v>
      </c>
      <c r="C42" s="15">
        <f t="shared" si="0"/>
        <v>11674.199999999999</v>
      </c>
      <c r="D42" s="20">
        <f>7932.8+1228.1</f>
        <v>9160.9</v>
      </c>
      <c r="E42" s="20">
        <v>31.7</v>
      </c>
      <c r="F42" s="15">
        <f>2253.6+197.8</f>
        <v>2451.4</v>
      </c>
      <c r="G42" s="15">
        <v>30.200000000000003</v>
      </c>
      <c r="H42" s="15">
        <f t="shared" si="1"/>
        <v>2513.2999999999997</v>
      </c>
    </row>
    <row r="43" spans="1:8" ht="15.75">
      <c r="A43" s="22"/>
      <c r="B43" s="23" t="s">
        <v>40</v>
      </c>
      <c r="C43" s="15">
        <f aca="true" t="shared" si="2" ref="C43:H43">SUM(C6:C42)</f>
        <v>731163.8999999998</v>
      </c>
      <c r="D43" s="15">
        <f t="shared" si="2"/>
        <v>633973.3000000002</v>
      </c>
      <c r="E43" s="15">
        <f t="shared" si="2"/>
        <v>492.9</v>
      </c>
      <c r="F43" s="15">
        <f t="shared" si="2"/>
        <v>90569.19999999997</v>
      </c>
      <c r="G43" s="15">
        <f t="shared" si="2"/>
        <v>6128.499999999999</v>
      </c>
      <c r="H43" s="15">
        <f t="shared" si="2"/>
        <v>97190.6</v>
      </c>
    </row>
    <row r="44" spans="1:2" ht="18" customHeight="1">
      <c r="A44" s="18"/>
      <c r="B44" s="19"/>
    </row>
    <row r="45" spans="1:7" ht="15.75">
      <c r="A45" s="7"/>
      <c r="B45" s="8"/>
      <c r="G45" s="17"/>
    </row>
    <row r="46" spans="1:2" ht="15.75">
      <c r="A46" s="7"/>
      <c r="B46" s="8"/>
    </row>
    <row r="47" spans="1:6" ht="15.75">
      <c r="A47" s="7"/>
      <c r="B47" s="8"/>
      <c r="F47" s="17"/>
    </row>
    <row r="48" spans="1:2" ht="15.75">
      <c r="A48" s="7"/>
      <c r="B48" s="8"/>
    </row>
    <row r="49" spans="1:2" ht="15.75">
      <c r="A49" s="7"/>
      <c r="B49" s="9"/>
    </row>
    <row r="50" spans="1:2" ht="15.75">
      <c r="A50" s="7"/>
      <c r="B50" s="9"/>
    </row>
    <row r="51" spans="1:2" ht="16.5" customHeight="1">
      <c r="A51" s="7"/>
      <c r="B51" s="8"/>
    </row>
    <row r="52" spans="1:2" ht="15.75">
      <c r="A52" s="7"/>
      <c r="B52" s="8"/>
    </row>
    <row r="53" spans="1:2" ht="15.75">
      <c r="A53" s="7"/>
      <c r="B53" s="8"/>
    </row>
    <row r="54" spans="1:2" ht="15.75">
      <c r="A54" s="7"/>
      <c r="B54" s="8"/>
    </row>
    <row r="55" spans="1:2" ht="15.75">
      <c r="A55" s="7"/>
      <c r="B55" s="8"/>
    </row>
    <row r="56" spans="1:2" ht="15.75">
      <c r="A56" s="7"/>
      <c r="B56" s="8"/>
    </row>
    <row r="57" spans="1:2" ht="15.75">
      <c r="A57" s="7"/>
      <c r="B57" s="10"/>
    </row>
    <row r="58" spans="1:2" s="12" customFormat="1" ht="16.5" customHeight="1">
      <c r="A58" s="27"/>
      <c r="B58" s="27"/>
    </row>
    <row r="59" spans="1:2" ht="15.75">
      <c r="A59" s="7"/>
      <c r="B59" s="9"/>
    </row>
    <row r="60" spans="1:2" ht="15.75">
      <c r="A60" s="7"/>
      <c r="B60" s="9"/>
    </row>
    <row r="61" spans="1:2" ht="15.75">
      <c r="A61" s="7"/>
      <c r="B61" s="9"/>
    </row>
    <row r="62" spans="1:2" ht="15.75">
      <c r="A62" s="7"/>
      <c r="B62" s="9"/>
    </row>
    <row r="63" spans="1:2" ht="18" customHeight="1">
      <c r="A63" s="7"/>
      <c r="B63" s="9"/>
    </row>
    <row r="64" spans="1:2" ht="15.75">
      <c r="A64" s="7"/>
      <c r="B64" s="9"/>
    </row>
    <row r="65" spans="1:2" ht="15.75">
      <c r="A65" s="7"/>
      <c r="B65" s="9"/>
    </row>
    <row r="66" spans="1:2" ht="15.75">
      <c r="A66" s="7"/>
      <c r="B66" s="9"/>
    </row>
    <row r="67" spans="1:2" ht="15.75">
      <c r="A67" s="7"/>
      <c r="B67" s="9"/>
    </row>
    <row r="68" spans="1:2" ht="15.75">
      <c r="A68" s="7"/>
      <c r="B68" s="9"/>
    </row>
    <row r="69" spans="1:2" ht="15.75">
      <c r="A69" s="7"/>
      <c r="B69" s="8"/>
    </row>
    <row r="70" spans="1:2" ht="15.75">
      <c r="A70" s="7"/>
      <c r="B70" s="8"/>
    </row>
    <row r="71" spans="1:2" ht="15.75">
      <c r="A71" s="7"/>
      <c r="B71" s="8"/>
    </row>
    <row r="72" spans="1:2" ht="15.75">
      <c r="A72" s="7"/>
      <c r="B72" s="8"/>
    </row>
    <row r="73" spans="1:2" ht="15.75">
      <c r="A73" s="7"/>
      <c r="B73" s="8"/>
    </row>
    <row r="74" spans="1:2" ht="15.75">
      <c r="A74" s="7"/>
      <c r="B74" s="8"/>
    </row>
    <row r="75" spans="1:2" ht="15.75">
      <c r="A75" s="7"/>
      <c r="B75" s="8"/>
    </row>
    <row r="76" spans="1:2" ht="15.75">
      <c r="A76" s="7"/>
      <c r="B76" s="8"/>
    </row>
    <row r="77" spans="1:2" ht="15.75">
      <c r="A77" s="7"/>
      <c r="B77" s="8"/>
    </row>
    <row r="78" spans="1:2" ht="15.75">
      <c r="A78" s="7"/>
      <c r="B78" s="8"/>
    </row>
    <row r="79" spans="1:2" ht="15.75">
      <c r="A79" s="7"/>
      <c r="B79" s="8"/>
    </row>
    <row r="80" spans="1:2" ht="15.75">
      <c r="A80" s="7"/>
      <c r="B80" s="8"/>
    </row>
    <row r="81" spans="1:2" ht="15.75">
      <c r="A81" s="7"/>
      <c r="B81" s="8"/>
    </row>
    <row r="82" spans="1:2" ht="15.75">
      <c r="A82" s="7"/>
      <c r="B82" s="8"/>
    </row>
    <row r="83" spans="1:2" ht="15.75">
      <c r="A83" s="7"/>
      <c r="B83" s="8"/>
    </row>
    <row r="84" spans="1:2" ht="15.75">
      <c r="A84" s="7"/>
      <c r="B84" s="8"/>
    </row>
    <row r="85" spans="1:2" ht="15.75">
      <c r="A85" s="7"/>
      <c r="B85" s="8"/>
    </row>
    <row r="86" spans="1:2" ht="15.75">
      <c r="A86" s="7"/>
      <c r="B86" s="8"/>
    </row>
    <row r="87" spans="1:2" ht="15.75">
      <c r="A87" s="7"/>
      <c r="B87" s="8"/>
    </row>
    <row r="88" spans="1:2" ht="15.75">
      <c r="A88" s="7"/>
      <c r="B88" s="8"/>
    </row>
    <row r="89" spans="1:2" ht="15.75">
      <c r="A89" s="7"/>
      <c r="B89" s="8"/>
    </row>
    <row r="90" spans="1:2" ht="15.75">
      <c r="A90" s="7"/>
      <c r="B90" s="8"/>
    </row>
    <row r="91" spans="1:2" ht="15.75">
      <c r="A91" s="7"/>
      <c r="B91" s="8"/>
    </row>
    <row r="92" spans="1:2" ht="15.75">
      <c r="A92" s="7"/>
      <c r="B92" s="8"/>
    </row>
    <row r="93" spans="1:2" ht="15.75">
      <c r="A93" s="7"/>
      <c r="B93" s="8"/>
    </row>
    <row r="94" spans="1:2" ht="15.75">
      <c r="A94" s="7"/>
      <c r="B94" s="8"/>
    </row>
    <row r="95" spans="1:2" ht="15.75">
      <c r="A95" s="7"/>
      <c r="B95" s="8"/>
    </row>
    <row r="96" spans="1:2" ht="15.75">
      <c r="A96" s="7"/>
      <c r="B96" s="8"/>
    </row>
    <row r="97" spans="1:2" ht="15.75">
      <c r="A97" s="7"/>
      <c r="B97" s="8"/>
    </row>
    <row r="98" spans="1:2" ht="15.75">
      <c r="A98" s="7"/>
      <c r="B98" s="8"/>
    </row>
    <row r="99" spans="1:2" ht="15.75">
      <c r="A99" s="7"/>
      <c r="B99" s="8"/>
    </row>
    <row r="100" spans="1:2" ht="15.75">
      <c r="A100" s="7"/>
      <c r="B100" s="8"/>
    </row>
    <row r="101" spans="1:2" ht="15.75">
      <c r="A101" s="7"/>
      <c r="B101" s="8"/>
    </row>
    <row r="102" spans="1:2" ht="15.75">
      <c r="A102" s="7"/>
      <c r="B102" s="8"/>
    </row>
    <row r="103" spans="1:2" ht="15.75">
      <c r="A103" s="13"/>
      <c r="B103" s="11"/>
    </row>
    <row r="104" spans="1:2" ht="15.75">
      <c r="A104" s="11"/>
      <c r="B104" s="11"/>
    </row>
    <row r="105" spans="1:2" ht="15.75">
      <c r="A105" s="13"/>
      <c r="B105" s="13"/>
    </row>
  </sheetData>
  <sheetProtection/>
  <mergeCells count="8">
    <mergeCell ref="G1:H1"/>
    <mergeCell ref="A58:B58"/>
    <mergeCell ref="C3:C4"/>
    <mergeCell ref="B2:B4"/>
    <mergeCell ref="A2:A4"/>
    <mergeCell ref="D3:H3"/>
    <mergeCell ref="E4:H4"/>
    <mergeCell ref="C2:H2"/>
  </mergeCells>
  <printOptions horizontalCentered="1"/>
  <pageMargins left="0.3937007874015748" right="0" top="0.5905511811023623" bottom="0" header="0" footer="0"/>
  <pageSetup horizontalDpi="600" verticalDpi="600" orientation="landscape" paperSize="9" scale="60" r:id="rId1"/>
  <rowBreaks count="1" manualBreakCount="1">
    <brk id="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Отдел образования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Экономист</cp:lastModifiedBy>
  <cp:lastPrinted>2023-04-18T13:16:06Z</cp:lastPrinted>
  <dcterms:created xsi:type="dcterms:W3CDTF">2005-01-25T12:19:56Z</dcterms:created>
  <dcterms:modified xsi:type="dcterms:W3CDTF">2023-05-16T08:41:01Z</dcterms:modified>
  <cp:category/>
  <cp:version/>
  <cp:contentType/>
  <cp:contentStatus/>
</cp:coreProperties>
</file>