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055" activeTab="1"/>
  </bookViews>
  <sheets>
    <sheet name="Общехозяйст." sheetId="1" r:id="rId1"/>
    <sheet name="Общехоз.для образования" sheetId="2" r:id="rId2"/>
  </sheets>
  <definedNames>
    <definedName name="_xlnm.Print_Titles" localSheetId="1">'Общехоз.для образования'!$A:$B,'Общехоз.для образования'!$4:$6</definedName>
    <definedName name="_xlnm.Print_Titles" localSheetId="0">'Общехозяйст.'!$A:$A,'Общехозяйст.'!$3:$5</definedName>
    <definedName name="_xlnm.Print_Area" localSheetId="1">'Общехоз.для образования'!$A$1:$R$11</definedName>
    <definedName name="_xlnm.Print_Area" localSheetId="0">'Общехозяйст.'!$A$1:$V$10</definedName>
  </definedNames>
  <calcPr fullCalcOnLoad="1"/>
</workbook>
</file>

<file path=xl/sharedStrings.xml><?xml version="1.0" encoding="utf-8"?>
<sst xmlns="http://schemas.openxmlformats.org/spreadsheetml/2006/main" count="62" uniqueCount="38">
  <si>
    <t>реализация основных общеобразовательных программ дошкольного образования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</si>
  <si>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</si>
  <si>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</si>
  <si>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</si>
  <si>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Наименование общеобразовательной организации</t>
  </si>
  <si>
    <t>МБОУ НШ №1</t>
  </si>
  <si>
    <t>МБОУ Насонтовская ООШ</t>
  </si>
  <si>
    <t>№п/п</t>
  </si>
  <si>
    <t>Наименование и объём  муниципальнойуслуги</t>
  </si>
  <si>
    <t>Наименование и объём муниципальной  услуги</t>
  </si>
  <si>
    <t>Наименование и объём  муниципальной услуги</t>
  </si>
  <si>
    <t>Присмотр и уход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</si>
  <si>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</si>
  <si>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</si>
  <si>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</si>
  <si>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</si>
  <si>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</si>
  <si>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</si>
  <si>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</si>
  <si>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</si>
  <si>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</si>
  <si>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</si>
  <si>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</si>
  <si>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</si>
  <si>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дети-инвалиды от 1 года до 3 лет, чел.</t>
  </si>
  <si>
    <t>физические лица от 3 лет 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</si>
  <si>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</si>
  <si>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</si>
  <si>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</si>
  <si>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Наименование и объём  услуги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</si>
  <si>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</si>
  <si>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</si>
  <si>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</si>
  <si>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отраслевой корректирующий  коэффициент затрат на общехозяйственные нужды, учитывающий увеличение МРОТ с 01.05.2018 года до 11163 рублей</t>
  </si>
  <si>
    <t>отраслевой корректирующий  коэффициент затрат на общехозяйственные нужды, учитывающий увеличение МРОТ с 01.05.2018года до 11163 рублей</t>
  </si>
  <si>
    <t>Приложение №17</t>
  </si>
  <si>
    <t>полное финансовое обеспечение за счет затрат на общехозяйственные нужды-бюджет на 8 месяцев (май-декабрь) 2018 года, тыс. руб.</t>
  </si>
  <si>
    <t>Приложение №18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</si>
</sst>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3" fontId="8" fillId="33" borderId="11" xfId="54" applyNumberFormat="1" applyFont="1" applyFill="1" applyBorder="1" applyAlignment="1">
      <alignment horizont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0" fontId="6" fillId="33" borderId="0" xfId="54" applyFont="1" applyFill="1">
      <alignment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48" fillId="33" borderId="13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" fontId="4" fillId="33" borderId="12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2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wrapText="1"/>
      <protection/>
    </xf>
    <xf numFmtId="3" fontId="4" fillId="33" borderId="11" xfId="54" applyNumberFormat="1" applyFont="1" applyFill="1" applyBorder="1" applyAlignment="1">
      <alignment horizontal="center" wrapText="1"/>
      <protection/>
    </xf>
    <xf numFmtId="0" fontId="9" fillId="33" borderId="12" xfId="0" applyFont="1" applyFill="1" applyBorder="1" applyAlignment="1">
      <alignment horizontal="center" vertical="center"/>
    </xf>
    <xf numFmtId="3" fontId="9" fillId="33" borderId="12" xfId="54" applyNumberFormat="1" applyFont="1" applyFill="1" applyBorder="1" applyAlignment="1">
      <alignment horizontal="center" wrapText="1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177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80" fontId="9" fillId="33" borderId="11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2" fontId="5" fillId="33" borderId="11" xfId="54" applyNumberFormat="1" applyFont="1" applyFill="1" applyBorder="1" applyAlignment="1">
      <alignment wrapText="1"/>
      <protection/>
    </xf>
    <xf numFmtId="2" fontId="12" fillId="33" borderId="0" xfId="54" applyNumberFormat="1" applyFont="1" applyFill="1" applyAlignment="1">
      <alignment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Border="1" applyAlignment="1">
      <alignment wrapText="1"/>
      <protection/>
    </xf>
    <xf numFmtId="2" fontId="5" fillId="33" borderId="15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3" fontId="9" fillId="33" borderId="11" xfId="54" applyNumberFormat="1" applyFont="1" applyFill="1" applyBorder="1" applyAlignment="1">
      <alignment horizontal="center" vertical="top" wrapText="1"/>
      <protection/>
    </xf>
    <xf numFmtId="3" fontId="8" fillId="33" borderId="11" xfId="54" applyNumberFormat="1" applyFont="1" applyFill="1" applyBorder="1" applyAlignment="1">
      <alignment horizontal="center" vertical="top" wrapText="1"/>
      <protection/>
    </xf>
    <xf numFmtId="182" fontId="9" fillId="33" borderId="12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0" fontId="6" fillId="33" borderId="11" xfId="54" applyFont="1" applyFill="1" applyBorder="1" applyAlignment="1">
      <alignment horizontal="center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>
      <alignment/>
      <protection/>
    </xf>
    <xf numFmtId="2" fontId="5" fillId="33" borderId="11" xfId="54" applyNumberFormat="1" applyFont="1" applyFill="1" applyBorder="1" applyAlignment="1">
      <alignment horizontal="center" wrapText="1"/>
      <protection/>
    </xf>
    <xf numFmtId="4" fontId="8" fillId="33" borderId="11" xfId="54" applyNumberFormat="1" applyFont="1" applyFill="1" applyBorder="1" applyAlignment="1">
      <alignment horizontal="center" wrapText="1"/>
      <protection/>
    </xf>
    <xf numFmtId="177" fontId="8" fillId="33" borderId="11" xfId="54" applyNumberFormat="1" applyFont="1" applyFill="1" applyBorder="1" applyAlignment="1">
      <alignment horizontal="center" wrapText="1"/>
      <protection/>
    </xf>
    <xf numFmtId="180" fontId="8" fillId="33" borderId="11" xfId="54" applyNumberFormat="1" applyFont="1" applyFill="1" applyBorder="1" applyAlignment="1">
      <alignment horizontal="center" wrapText="1"/>
      <protection/>
    </xf>
    <xf numFmtId="1" fontId="5" fillId="33" borderId="11" xfId="54" applyNumberFormat="1" applyFont="1" applyFill="1" applyBorder="1" applyAlignment="1">
      <alignment horizontal="center" wrapText="1"/>
      <protection/>
    </xf>
    <xf numFmtId="177" fontId="8" fillId="33" borderId="11" xfId="0" applyNumberFormat="1" applyFont="1" applyFill="1" applyBorder="1" applyAlignment="1">
      <alignment horizontal="center" wrapText="1"/>
    </xf>
    <xf numFmtId="2" fontId="8" fillId="33" borderId="11" xfId="54" applyNumberFormat="1" applyFont="1" applyFill="1" applyBorder="1" applyAlignment="1">
      <alignment horizontal="center" wrapText="1"/>
      <protection/>
    </xf>
    <xf numFmtId="0" fontId="7" fillId="33" borderId="0" xfId="0" applyFont="1" applyFill="1" applyBorder="1" applyAlignment="1">
      <alignment horizontal="center"/>
    </xf>
    <xf numFmtId="0" fontId="11" fillId="33" borderId="0" xfId="54" applyFont="1" applyFill="1" applyBorder="1" applyAlignment="1">
      <alignment horizontal="right"/>
      <protection/>
    </xf>
    <xf numFmtId="0" fontId="48" fillId="33" borderId="0" xfId="54" applyFont="1" applyFill="1" applyBorder="1" applyAlignment="1">
      <alignment horizontal="left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right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Alignment="1">
      <alignment horizontal="right"/>
      <protection/>
    </xf>
    <xf numFmtId="0" fontId="4" fillId="33" borderId="0" xfId="54" applyFont="1" applyFill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view="pageBreakPreview" zoomScale="70" zoomScaleNormal="71" zoomScaleSheetLayoutView="7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" sqref="V5:V6"/>
    </sheetView>
  </sheetViews>
  <sheetFormatPr defaultColWidth="9.140625" defaultRowHeight="12.75"/>
  <cols>
    <col min="1" max="1" width="9.00390625" style="5" customWidth="1"/>
    <col min="2" max="3" width="30.8515625" style="5" customWidth="1"/>
    <col min="4" max="4" width="24.00390625" style="5" customWidth="1"/>
    <col min="5" max="5" width="19.421875" style="5" customWidth="1"/>
    <col min="6" max="7" width="17.28125" style="5" customWidth="1"/>
    <col min="8" max="9" width="26.421875" style="5" customWidth="1"/>
    <col min="10" max="12" width="20.00390625" style="5" customWidth="1"/>
    <col min="13" max="14" width="24.421875" style="6" customWidth="1"/>
    <col min="15" max="15" width="18.28125" style="6" customWidth="1"/>
    <col min="16" max="16" width="17.140625" style="6" customWidth="1"/>
    <col min="17" max="18" width="22.8515625" style="6" customWidth="1"/>
    <col min="19" max="21" width="20.421875" style="7" customWidth="1"/>
    <col min="22" max="22" width="19.421875" style="7" customWidth="1"/>
    <col min="23" max="16384" width="9.140625" style="7" customWidth="1"/>
  </cols>
  <sheetData>
    <row r="1" spans="1:18" ht="15.75">
      <c r="A1" s="8"/>
      <c r="B1" s="8"/>
      <c r="C1" s="8"/>
      <c r="D1" s="8"/>
      <c r="E1" s="8"/>
      <c r="F1" s="8"/>
      <c r="G1" s="7"/>
      <c r="H1" s="7"/>
      <c r="I1" s="7"/>
      <c r="J1" s="8"/>
      <c r="K1" s="8"/>
      <c r="L1" s="8"/>
      <c r="M1" s="109" t="s">
        <v>35</v>
      </c>
      <c r="N1" s="109"/>
      <c r="Q1" s="8"/>
      <c r="R1" s="8"/>
    </row>
    <row r="2" spans="1:18" ht="18.75">
      <c r="A2" s="10"/>
      <c r="B2" s="10"/>
      <c r="C2" s="10"/>
      <c r="D2" s="10"/>
      <c r="E2" s="100"/>
      <c r="F2" s="100"/>
      <c r="G2" s="100"/>
      <c r="H2" s="100"/>
      <c r="I2" s="83"/>
      <c r="J2" s="11"/>
      <c r="K2" s="11"/>
      <c r="L2" s="11"/>
      <c r="M2" s="12"/>
      <c r="N2" s="12"/>
      <c r="O2" s="12"/>
      <c r="P2" s="12"/>
      <c r="Q2" s="12"/>
      <c r="R2" s="12"/>
    </row>
    <row r="3" spans="1:29" ht="27.75" customHeight="1">
      <c r="A3" s="101" t="s">
        <v>7</v>
      </c>
      <c r="B3" s="104" t="s">
        <v>4</v>
      </c>
      <c r="C3" s="91" t="s">
        <v>8</v>
      </c>
      <c r="D3" s="92"/>
      <c r="E3" s="92"/>
      <c r="F3" s="92"/>
      <c r="G3" s="92"/>
      <c r="H3" s="107"/>
      <c r="I3" s="91" t="s">
        <v>9</v>
      </c>
      <c r="J3" s="92"/>
      <c r="K3" s="92"/>
      <c r="L3" s="92"/>
      <c r="M3" s="92"/>
      <c r="N3" s="92"/>
      <c r="O3" s="92"/>
      <c r="P3" s="107"/>
      <c r="Q3" s="91" t="s">
        <v>10</v>
      </c>
      <c r="R3" s="92"/>
      <c r="S3" s="92"/>
      <c r="T3" s="92"/>
      <c r="U3" s="92"/>
      <c r="V3" s="92"/>
      <c r="W3" s="13"/>
      <c r="X3" s="13"/>
      <c r="Y3" s="14"/>
      <c r="Z3" s="14"/>
      <c r="AA3" s="14"/>
      <c r="AB3" s="14"/>
      <c r="AC3" s="14"/>
    </row>
    <row r="4" spans="1:29" ht="27.75" customHeight="1">
      <c r="A4" s="102"/>
      <c r="B4" s="105"/>
      <c r="C4" s="87" t="s">
        <v>11</v>
      </c>
      <c r="D4" s="87"/>
      <c r="E4" s="87"/>
      <c r="F4" s="87"/>
      <c r="G4" s="87"/>
      <c r="H4" s="87"/>
      <c r="I4" s="91" t="s">
        <v>11</v>
      </c>
      <c r="J4" s="92"/>
      <c r="K4" s="92"/>
      <c r="L4" s="92"/>
      <c r="M4" s="92"/>
      <c r="N4" s="92"/>
      <c r="O4" s="92"/>
      <c r="P4" s="107"/>
      <c r="Q4" s="91" t="s">
        <v>11</v>
      </c>
      <c r="R4" s="92"/>
      <c r="S4" s="92"/>
      <c r="T4" s="92"/>
      <c r="U4" s="92"/>
      <c r="V4" s="92"/>
      <c r="W4" s="13"/>
      <c r="X4" s="13"/>
      <c r="Y4" s="14"/>
      <c r="Z4" s="14"/>
      <c r="AA4" s="14"/>
      <c r="AB4" s="14"/>
      <c r="AC4" s="14"/>
    </row>
    <row r="5" spans="1:29" ht="27.75" customHeight="1">
      <c r="A5" s="102"/>
      <c r="B5" s="105"/>
      <c r="C5" s="87" t="s">
        <v>12</v>
      </c>
      <c r="D5" s="93" t="s">
        <v>13</v>
      </c>
      <c r="E5" s="94"/>
      <c r="F5" s="95"/>
      <c r="G5" s="96" t="s">
        <v>14</v>
      </c>
      <c r="H5" s="98" t="s">
        <v>15</v>
      </c>
      <c r="I5" s="89" t="s">
        <v>33</v>
      </c>
      <c r="J5" s="87" t="s">
        <v>16</v>
      </c>
      <c r="K5" s="87" t="s">
        <v>17</v>
      </c>
      <c r="L5" s="87" t="s">
        <v>18</v>
      </c>
      <c r="M5" s="91" t="s">
        <v>13</v>
      </c>
      <c r="N5" s="92"/>
      <c r="O5" s="107"/>
      <c r="P5" s="87" t="s">
        <v>14</v>
      </c>
      <c r="Q5" s="86" t="s">
        <v>15</v>
      </c>
      <c r="R5" s="89" t="s">
        <v>33</v>
      </c>
      <c r="S5" s="87" t="s">
        <v>19</v>
      </c>
      <c r="T5" s="87" t="s">
        <v>20</v>
      </c>
      <c r="U5" s="87" t="s">
        <v>21</v>
      </c>
      <c r="V5" s="87" t="s">
        <v>36</v>
      </c>
      <c r="W5" s="14"/>
      <c r="X5" s="14"/>
      <c r="Y5" s="14"/>
      <c r="Z5" s="14"/>
      <c r="AA5" s="14"/>
      <c r="AB5" s="14"/>
      <c r="AC5" s="14"/>
    </row>
    <row r="6" spans="1:22" ht="177" customHeight="1">
      <c r="A6" s="103"/>
      <c r="B6" s="106"/>
      <c r="C6" s="87"/>
      <c r="D6" s="3" t="s">
        <v>22</v>
      </c>
      <c r="E6" s="66" t="s">
        <v>23</v>
      </c>
      <c r="F6" s="66" t="s">
        <v>24</v>
      </c>
      <c r="G6" s="97"/>
      <c r="H6" s="99"/>
      <c r="I6" s="90"/>
      <c r="J6" s="87"/>
      <c r="K6" s="87"/>
      <c r="L6" s="87"/>
      <c r="M6" s="3" t="s">
        <v>25</v>
      </c>
      <c r="N6" s="66" t="s">
        <v>26</v>
      </c>
      <c r="O6" s="66" t="s">
        <v>27</v>
      </c>
      <c r="P6" s="87"/>
      <c r="Q6" s="86"/>
      <c r="R6" s="90"/>
      <c r="S6" s="87"/>
      <c r="T6" s="87"/>
      <c r="U6" s="87"/>
      <c r="V6" s="87"/>
    </row>
    <row r="7" spans="1:22" s="17" customFormat="1" ht="17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85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85">
        <v>18</v>
      </c>
      <c r="S7" s="16">
        <v>19</v>
      </c>
      <c r="T7" s="16">
        <v>20</v>
      </c>
      <c r="U7" s="16">
        <v>21</v>
      </c>
      <c r="V7" s="16">
        <v>22</v>
      </c>
    </row>
    <row r="8" spans="1:22" s="28" customFormat="1" ht="15.75">
      <c r="A8" s="67">
        <v>1</v>
      </c>
      <c r="B8" s="19" t="s">
        <v>5</v>
      </c>
      <c r="C8" s="20">
        <v>7467</v>
      </c>
      <c r="D8" s="68">
        <v>23</v>
      </c>
      <c r="E8" s="69"/>
      <c r="F8" s="69"/>
      <c r="G8" s="22">
        <v>5823</v>
      </c>
      <c r="H8" s="70">
        <f>ROUND(C8/G8,3)</f>
        <v>1.282</v>
      </c>
      <c r="I8" s="70">
        <f>R8</f>
        <v>1.042</v>
      </c>
      <c r="J8" s="24">
        <f>ROUND((D8)*G8*H8*I8*8/12/1000,1)</f>
        <v>119.3</v>
      </c>
      <c r="K8" s="71">
        <f>ROUND((E8)*G8*H8*8/12/1000,1)</f>
        <v>0</v>
      </c>
      <c r="L8" s="24">
        <f>ROUND((F8)*G8*H8*8/12/1000,1)</f>
        <v>0</v>
      </c>
      <c r="M8" s="68">
        <v>78</v>
      </c>
      <c r="N8" s="68">
        <v>2</v>
      </c>
      <c r="O8" s="72"/>
      <c r="P8" s="22">
        <v>5823</v>
      </c>
      <c r="Q8" s="73">
        <f>ROUND(C8/P8,3)</f>
        <v>1.282</v>
      </c>
      <c r="R8" s="73">
        <v>1.042</v>
      </c>
      <c r="S8" s="26">
        <f>ROUND((M8)*P8/1000*Q8*R8*8/12,1)+0.2</f>
        <v>404.7</v>
      </c>
      <c r="T8" s="26">
        <f>ROUND((N8)*P8*Q8*R8*8/12/1000,1)</f>
        <v>10.4</v>
      </c>
      <c r="U8" s="26">
        <f>ROUND((O8)*P8*Q8*8/12/1000,1)</f>
        <v>0</v>
      </c>
      <c r="V8" s="26">
        <f>J8+K8+L8+S8+T8+U8</f>
        <v>534.4</v>
      </c>
    </row>
    <row r="9" spans="1:22" s="28" customFormat="1" ht="15.75">
      <c r="A9" s="67">
        <v>2</v>
      </c>
      <c r="B9" s="19" t="s">
        <v>6</v>
      </c>
      <c r="C9" s="20">
        <v>36054</v>
      </c>
      <c r="D9" s="69"/>
      <c r="E9" s="69"/>
      <c r="F9" s="69"/>
      <c r="G9" s="22">
        <v>5823</v>
      </c>
      <c r="H9" s="70">
        <f>ROUND(C9/G9,3)</f>
        <v>6.192</v>
      </c>
      <c r="I9" s="70">
        <f>R9</f>
        <v>1.037</v>
      </c>
      <c r="J9" s="24">
        <f>ROUND((D9)*G9*H9*I9*8/12/1000,1)</f>
        <v>0</v>
      </c>
      <c r="K9" s="71">
        <f>ROUND((E9)*G9*H9*8/12/1000,1)</f>
        <v>0</v>
      </c>
      <c r="L9" s="24">
        <f>ROUND((F9)*G9*H9*8/12/1000,1)</f>
        <v>0</v>
      </c>
      <c r="M9" s="68">
        <v>12</v>
      </c>
      <c r="N9" s="69"/>
      <c r="O9" s="74"/>
      <c r="P9" s="22">
        <v>5823</v>
      </c>
      <c r="Q9" s="73">
        <f>ROUND(C9/P9,3)</f>
        <v>6.192</v>
      </c>
      <c r="R9" s="73">
        <v>1.037</v>
      </c>
      <c r="S9" s="26">
        <f>ROUND((M9)*P9/1000*Q9*R9*8/12,1)</f>
        <v>299.1</v>
      </c>
      <c r="T9" s="26">
        <f>ROUND((N9)*P9*Q9*R9*8/12/1000,1)</f>
        <v>0</v>
      </c>
      <c r="U9" s="26">
        <f>ROUND((O9)*P9*Q9*8/12/1000,1)</f>
        <v>0</v>
      </c>
      <c r="V9" s="26">
        <f>J9+K9+L9+S9+T9+U9</f>
        <v>299.1</v>
      </c>
    </row>
    <row r="10" spans="1:22" s="33" customFormat="1" ht="47.25">
      <c r="A10" s="75"/>
      <c r="B10" s="32" t="s">
        <v>28</v>
      </c>
      <c r="C10" s="32"/>
      <c r="D10" s="2">
        <f>SUM(D8:D9)</f>
        <v>23</v>
      </c>
      <c r="E10" s="2">
        <f>SUM(E8:E9)</f>
        <v>0</v>
      </c>
      <c r="F10" s="2">
        <f>SUM(F8:F9)</f>
        <v>0</v>
      </c>
      <c r="G10" s="76"/>
      <c r="H10" s="76"/>
      <c r="I10" s="76"/>
      <c r="J10" s="77">
        <f aca="true" t="shared" si="0" ref="J10:O10">SUM(J8:J9)</f>
        <v>119.3</v>
      </c>
      <c r="K10" s="77">
        <f t="shared" si="0"/>
        <v>0</v>
      </c>
      <c r="L10" s="77">
        <f t="shared" si="0"/>
        <v>0</v>
      </c>
      <c r="M10" s="2">
        <f t="shared" si="0"/>
        <v>90</v>
      </c>
      <c r="N10" s="2">
        <f t="shared" si="0"/>
        <v>2</v>
      </c>
      <c r="O10" s="2">
        <f t="shared" si="0"/>
        <v>0</v>
      </c>
      <c r="P10" s="76"/>
      <c r="Q10" s="76"/>
      <c r="R10" s="76"/>
      <c r="S10" s="78">
        <f>SUM(S8:S9)</f>
        <v>703.8</v>
      </c>
      <c r="T10" s="78">
        <f>SUM(T8:T9)</f>
        <v>10.4</v>
      </c>
      <c r="U10" s="78">
        <f>SUM(U8:U9)</f>
        <v>0</v>
      </c>
      <c r="V10" s="78">
        <f>SUM(V8:V9)</f>
        <v>833.5</v>
      </c>
    </row>
    <row r="11" spans="1:18" ht="18" customHeight="1">
      <c r="A11" s="51"/>
      <c r="B11" s="52"/>
      <c r="C11" s="52"/>
      <c r="D11" s="5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.75">
      <c r="A12" s="54"/>
      <c r="B12" s="55"/>
      <c r="C12" s="55"/>
      <c r="D12" s="55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ht="15.75">
      <c r="A13" s="54"/>
      <c r="B13" s="55"/>
      <c r="C13" s="55"/>
      <c r="D13" s="55"/>
      <c r="E13" s="55"/>
      <c r="F13" s="57"/>
      <c r="G13" s="57"/>
      <c r="H13" s="57"/>
      <c r="I13" s="57"/>
      <c r="J13" s="57"/>
      <c r="K13" s="57"/>
      <c r="L13" s="57"/>
      <c r="M13" s="58"/>
      <c r="N13" s="58"/>
      <c r="O13" s="58"/>
      <c r="P13" s="58"/>
      <c r="Q13" s="58"/>
      <c r="R13" s="58"/>
    </row>
    <row r="14" spans="1:18" ht="15.75">
      <c r="A14" s="54"/>
      <c r="B14" s="55"/>
      <c r="C14" s="55"/>
      <c r="D14" s="55"/>
      <c r="E14" s="55"/>
      <c r="F14" s="57"/>
      <c r="G14" s="57"/>
      <c r="H14" s="57"/>
      <c r="I14" s="57"/>
      <c r="J14" s="57"/>
      <c r="K14" s="57"/>
      <c r="L14" s="57"/>
      <c r="M14" s="58"/>
      <c r="N14" s="58"/>
      <c r="O14" s="58"/>
      <c r="P14" s="58"/>
      <c r="Q14" s="58"/>
      <c r="R14" s="58"/>
    </row>
    <row r="15" spans="1:18" ht="15.75">
      <c r="A15" s="54"/>
      <c r="B15" s="55"/>
      <c r="C15" s="55"/>
      <c r="D15" s="55"/>
      <c r="E15" s="55"/>
      <c r="F15" s="57"/>
      <c r="G15" s="57"/>
      <c r="H15" s="57"/>
      <c r="I15" s="57"/>
      <c r="J15" s="57"/>
      <c r="K15" s="57"/>
      <c r="L15" s="57"/>
      <c r="M15" s="58"/>
      <c r="N15" s="58"/>
      <c r="O15" s="58"/>
      <c r="P15" s="58"/>
      <c r="Q15" s="58"/>
      <c r="R15" s="58"/>
    </row>
    <row r="16" spans="1:18" ht="15.75">
      <c r="A16" s="54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8"/>
      <c r="Q16" s="58"/>
      <c r="R16" s="58"/>
    </row>
    <row r="17" spans="1:18" ht="15.75">
      <c r="A17" s="54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8"/>
      <c r="N17" s="58"/>
      <c r="O17" s="58"/>
      <c r="P17" s="58"/>
      <c r="Q17" s="58"/>
      <c r="R17" s="58"/>
    </row>
    <row r="18" spans="1:18" ht="16.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8"/>
      <c r="N18" s="58"/>
      <c r="O18" s="58"/>
      <c r="P18" s="58"/>
      <c r="Q18" s="58"/>
      <c r="R18" s="58"/>
    </row>
    <row r="19" spans="1:18" ht="15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8"/>
      <c r="N19" s="58"/>
      <c r="O19" s="58"/>
      <c r="P19" s="58"/>
      <c r="Q19" s="58"/>
      <c r="R19" s="58"/>
    </row>
    <row r="20" spans="1:18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8"/>
      <c r="N20" s="58"/>
      <c r="O20" s="58"/>
      <c r="P20" s="58"/>
      <c r="Q20" s="58"/>
      <c r="R20" s="58"/>
    </row>
    <row r="21" spans="1:18" ht="15.7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8"/>
      <c r="N21" s="58"/>
      <c r="O21" s="58"/>
      <c r="P21" s="58"/>
      <c r="Q21" s="58"/>
      <c r="R21" s="58"/>
    </row>
    <row r="22" spans="1:18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8"/>
      <c r="N22" s="58"/>
      <c r="O22" s="58"/>
      <c r="P22" s="58"/>
      <c r="Q22" s="58"/>
      <c r="R22" s="58"/>
    </row>
    <row r="23" spans="1:18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8"/>
      <c r="N23" s="58"/>
      <c r="O23" s="58"/>
      <c r="P23" s="58"/>
      <c r="Q23" s="58"/>
      <c r="R23" s="58"/>
    </row>
    <row r="24" spans="1:18" ht="15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61"/>
      <c r="O24" s="61"/>
      <c r="P24" s="61"/>
      <c r="Q24" s="61"/>
      <c r="R24" s="61"/>
    </row>
    <row r="25" spans="1:18" s="62" customFormat="1" ht="16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2"/>
    </row>
    <row r="26" spans="1:18" ht="15.75">
      <c r="A26" s="5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8"/>
      <c r="N26" s="58"/>
      <c r="O26" s="58"/>
      <c r="P26" s="58"/>
      <c r="Q26" s="58"/>
      <c r="R26" s="58"/>
    </row>
    <row r="27" spans="1:18" ht="15.75">
      <c r="A27" s="5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8"/>
      <c r="N27" s="58"/>
      <c r="O27" s="58"/>
      <c r="P27" s="58"/>
      <c r="Q27" s="58"/>
      <c r="R27" s="58"/>
    </row>
    <row r="28" spans="1:18" ht="15.75">
      <c r="A28" s="54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8"/>
      <c r="N28" s="58"/>
      <c r="O28" s="58"/>
      <c r="P28" s="58"/>
      <c r="Q28" s="58"/>
      <c r="R28" s="58"/>
    </row>
    <row r="29" spans="1:18" ht="15.75">
      <c r="A29" s="5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8"/>
      <c r="N29" s="58"/>
      <c r="O29" s="58"/>
      <c r="P29" s="58"/>
      <c r="Q29" s="58"/>
      <c r="R29" s="58"/>
    </row>
    <row r="30" spans="1:18" ht="18" customHeight="1">
      <c r="A30" s="5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8"/>
      <c r="N30" s="58"/>
      <c r="O30" s="58"/>
      <c r="P30" s="58"/>
      <c r="Q30" s="58"/>
      <c r="R30" s="58"/>
    </row>
    <row r="31" spans="1:18" ht="15.75">
      <c r="A31" s="5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8"/>
      <c r="N31" s="58"/>
      <c r="O31" s="58"/>
      <c r="P31" s="58"/>
      <c r="Q31" s="58"/>
      <c r="R31" s="58"/>
    </row>
    <row r="32" spans="1:18" ht="15.75">
      <c r="A32" s="5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8"/>
      <c r="N32" s="58"/>
      <c r="O32" s="58"/>
      <c r="P32" s="58"/>
      <c r="Q32" s="58"/>
      <c r="R32" s="58"/>
    </row>
    <row r="33" spans="1:18" ht="15.75">
      <c r="A33" s="5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8"/>
      <c r="N33" s="58"/>
      <c r="O33" s="58"/>
      <c r="P33" s="58"/>
      <c r="Q33" s="58"/>
      <c r="R33" s="58"/>
    </row>
    <row r="34" spans="1:18" ht="15.75">
      <c r="A34" s="5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8"/>
      <c r="N34" s="58"/>
      <c r="O34" s="58"/>
      <c r="P34" s="58"/>
      <c r="Q34" s="58"/>
      <c r="R34" s="58"/>
    </row>
    <row r="35" spans="1:18" ht="15.75">
      <c r="A35" s="5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8"/>
      <c r="N35" s="58"/>
      <c r="O35" s="58"/>
      <c r="P35" s="58"/>
      <c r="Q35" s="58"/>
      <c r="R35" s="58"/>
    </row>
    <row r="36" spans="1:18" ht="15.7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8"/>
      <c r="N36" s="58"/>
      <c r="O36" s="58"/>
      <c r="P36" s="58"/>
      <c r="Q36" s="58"/>
      <c r="R36" s="58"/>
    </row>
    <row r="37" spans="1:18" ht="15.7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8"/>
      <c r="N37" s="58"/>
      <c r="O37" s="58"/>
      <c r="P37" s="58"/>
      <c r="Q37" s="58"/>
      <c r="R37" s="58"/>
    </row>
    <row r="38" spans="1:18" ht="15.7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8"/>
      <c r="N38" s="58"/>
      <c r="O38" s="58"/>
      <c r="P38" s="58"/>
      <c r="Q38" s="58"/>
      <c r="R38" s="58"/>
    </row>
    <row r="39" spans="1:18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8"/>
      <c r="N39" s="58"/>
      <c r="O39" s="58"/>
      <c r="P39" s="58"/>
      <c r="Q39" s="58"/>
      <c r="R39" s="58"/>
    </row>
    <row r="40" spans="1:18" ht="15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8"/>
      <c r="N40" s="58"/>
      <c r="O40" s="58"/>
      <c r="P40" s="58"/>
      <c r="Q40" s="58"/>
      <c r="R40" s="58"/>
    </row>
    <row r="41" spans="1:18" ht="15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8"/>
      <c r="N41" s="58"/>
      <c r="O41" s="58"/>
      <c r="P41" s="58"/>
      <c r="Q41" s="58"/>
      <c r="R41" s="58"/>
    </row>
    <row r="42" spans="1:18" ht="15.7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8"/>
      <c r="N42" s="58"/>
      <c r="O42" s="58"/>
      <c r="P42" s="58"/>
      <c r="Q42" s="58"/>
      <c r="R42" s="58"/>
    </row>
    <row r="43" spans="1:18" ht="15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8"/>
      <c r="N43" s="58"/>
      <c r="O43" s="58"/>
      <c r="P43" s="58"/>
      <c r="Q43" s="58"/>
      <c r="R43" s="58"/>
    </row>
    <row r="44" spans="1:18" ht="15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8"/>
      <c r="N44" s="58"/>
      <c r="O44" s="58"/>
      <c r="P44" s="58"/>
      <c r="Q44" s="58"/>
      <c r="R44" s="58"/>
    </row>
    <row r="45" spans="1:18" ht="15.7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8"/>
      <c r="N45" s="58"/>
      <c r="O45" s="58"/>
      <c r="P45" s="58"/>
      <c r="Q45" s="58"/>
      <c r="R45" s="58"/>
    </row>
    <row r="46" spans="1:18" ht="15.7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8"/>
      <c r="N46" s="58"/>
      <c r="O46" s="58"/>
      <c r="P46" s="58"/>
      <c r="Q46" s="58"/>
      <c r="R46" s="58"/>
    </row>
    <row r="47" spans="1:18" ht="15.7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8"/>
      <c r="N47" s="58"/>
      <c r="O47" s="58"/>
      <c r="P47" s="58"/>
      <c r="Q47" s="58"/>
      <c r="R47" s="58"/>
    </row>
    <row r="48" spans="1:18" ht="15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8"/>
      <c r="N48" s="58"/>
      <c r="O48" s="58"/>
      <c r="P48" s="58"/>
      <c r="Q48" s="58"/>
      <c r="R48" s="58"/>
    </row>
    <row r="49" spans="1:18" ht="15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8"/>
      <c r="N49" s="58"/>
      <c r="O49" s="58"/>
      <c r="P49" s="58"/>
      <c r="Q49" s="58"/>
      <c r="R49" s="58"/>
    </row>
    <row r="50" spans="1:18" ht="15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8"/>
      <c r="N50" s="58"/>
      <c r="O50" s="58"/>
      <c r="P50" s="58"/>
      <c r="Q50" s="58"/>
      <c r="R50" s="58"/>
    </row>
    <row r="51" spans="1:18" ht="15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8"/>
      <c r="N51" s="58"/>
      <c r="O51" s="58"/>
      <c r="P51" s="58"/>
      <c r="Q51" s="58"/>
      <c r="R51" s="58"/>
    </row>
    <row r="52" spans="1:18" ht="15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8"/>
      <c r="N52" s="58"/>
      <c r="O52" s="58"/>
      <c r="P52" s="58"/>
      <c r="Q52" s="58"/>
      <c r="R52" s="58"/>
    </row>
    <row r="53" spans="1:18" ht="15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8"/>
      <c r="N53" s="58"/>
      <c r="O53" s="58"/>
      <c r="P53" s="58"/>
      <c r="Q53" s="58"/>
      <c r="R53" s="58"/>
    </row>
    <row r="54" spans="1:18" ht="15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8"/>
      <c r="N54" s="58"/>
      <c r="O54" s="58"/>
      <c r="P54" s="58"/>
      <c r="Q54" s="58"/>
      <c r="R54" s="58"/>
    </row>
    <row r="55" spans="1:18" ht="15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8"/>
      <c r="N55" s="58"/>
      <c r="O55" s="58"/>
      <c r="P55" s="58"/>
      <c r="Q55" s="58"/>
      <c r="R55" s="58"/>
    </row>
    <row r="56" spans="1:18" ht="15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8"/>
      <c r="N56" s="58"/>
      <c r="O56" s="58"/>
      <c r="P56" s="58"/>
      <c r="Q56" s="58"/>
      <c r="R56" s="58"/>
    </row>
    <row r="57" spans="1:18" ht="15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8"/>
      <c r="N57" s="58"/>
      <c r="O57" s="58"/>
      <c r="P57" s="58"/>
      <c r="Q57" s="58"/>
      <c r="R57" s="58"/>
    </row>
    <row r="58" spans="1:18" ht="15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8"/>
      <c r="N58" s="58"/>
      <c r="O58" s="58"/>
      <c r="P58" s="58"/>
      <c r="Q58" s="58"/>
      <c r="R58" s="58"/>
    </row>
    <row r="59" spans="1:18" ht="15.7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8"/>
      <c r="N59" s="58"/>
      <c r="O59" s="58"/>
      <c r="P59" s="58"/>
      <c r="Q59" s="58"/>
      <c r="R59" s="58"/>
    </row>
    <row r="60" spans="1:18" ht="15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8"/>
      <c r="N60" s="58"/>
      <c r="O60" s="58"/>
      <c r="P60" s="58"/>
      <c r="Q60" s="58"/>
      <c r="R60" s="58"/>
    </row>
    <row r="61" spans="1:18" ht="15.7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8"/>
      <c r="N61" s="58"/>
      <c r="O61" s="58"/>
      <c r="P61" s="58"/>
      <c r="Q61" s="58"/>
      <c r="R61" s="58"/>
    </row>
    <row r="62" spans="1:18" ht="15.7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8"/>
      <c r="N62" s="58"/>
      <c r="O62" s="58"/>
      <c r="P62" s="58"/>
      <c r="Q62" s="58"/>
      <c r="R62" s="58"/>
    </row>
    <row r="63" spans="1:18" ht="15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8"/>
      <c r="N63" s="58"/>
      <c r="O63" s="58"/>
      <c r="P63" s="58"/>
      <c r="Q63" s="58"/>
      <c r="R63" s="58"/>
    </row>
    <row r="64" spans="1:18" ht="15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8"/>
      <c r="N64" s="58"/>
      <c r="O64" s="58"/>
      <c r="P64" s="58"/>
      <c r="Q64" s="58"/>
      <c r="R64" s="58"/>
    </row>
    <row r="65" spans="1:18" ht="15.7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8"/>
      <c r="N65" s="58"/>
      <c r="O65" s="58"/>
      <c r="P65" s="58"/>
      <c r="Q65" s="58"/>
      <c r="R65" s="58"/>
    </row>
    <row r="66" spans="1:18" ht="15.7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8"/>
      <c r="N66" s="58"/>
      <c r="O66" s="58"/>
      <c r="P66" s="58"/>
      <c r="Q66" s="58"/>
      <c r="R66" s="58"/>
    </row>
    <row r="67" spans="1:18" ht="15.7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8"/>
      <c r="N67" s="58"/>
      <c r="O67" s="58"/>
      <c r="P67" s="58"/>
      <c r="Q67" s="58"/>
      <c r="R67" s="58"/>
    </row>
    <row r="68" spans="1:18" ht="15.7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8"/>
      <c r="N68" s="58"/>
      <c r="O68" s="58"/>
      <c r="P68" s="58"/>
      <c r="Q68" s="58"/>
      <c r="R68" s="58"/>
    </row>
    <row r="69" spans="1:18" ht="15.7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8"/>
      <c r="N69" s="58"/>
      <c r="O69" s="58"/>
      <c r="P69" s="58"/>
      <c r="Q69" s="58"/>
      <c r="R69" s="58"/>
    </row>
    <row r="70" spans="1:18" ht="15.75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1"/>
      <c r="N70" s="61"/>
      <c r="O70" s="61"/>
      <c r="P70" s="61"/>
      <c r="Q70" s="61"/>
      <c r="R70" s="61"/>
    </row>
    <row r="71" spans="1:18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  <c r="N71" s="65"/>
      <c r="O71" s="65"/>
      <c r="P71" s="65"/>
      <c r="Q71" s="65"/>
      <c r="R71" s="65"/>
    </row>
    <row r="72" spans="1:18" ht="15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58"/>
      <c r="N72" s="58"/>
      <c r="O72" s="58"/>
      <c r="P72" s="58"/>
      <c r="Q72" s="58"/>
      <c r="R72" s="58"/>
    </row>
  </sheetData>
  <sheetProtection/>
  <mergeCells count="26">
    <mergeCell ref="E2:H2"/>
    <mergeCell ref="A3:A6"/>
    <mergeCell ref="B3:B6"/>
    <mergeCell ref="C3:H3"/>
    <mergeCell ref="L5:L6"/>
    <mergeCell ref="M5:O5"/>
    <mergeCell ref="P5:P6"/>
    <mergeCell ref="I4:P4"/>
    <mergeCell ref="I3:P3"/>
    <mergeCell ref="A25:Q25"/>
    <mergeCell ref="R5:R6"/>
    <mergeCell ref="I5:I6"/>
    <mergeCell ref="Q3:V3"/>
    <mergeCell ref="C4:H4"/>
    <mergeCell ref="Q4:V4"/>
    <mergeCell ref="C5:C6"/>
    <mergeCell ref="D5:F5"/>
    <mergeCell ref="G5:G6"/>
    <mergeCell ref="H5:H6"/>
    <mergeCell ref="Q5:Q6"/>
    <mergeCell ref="S5:S6"/>
    <mergeCell ref="T5:T6"/>
    <mergeCell ref="U5:U6"/>
    <mergeCell ref="V5:V6"/>
    <mergeCell ref="J5:J6"/>
    <mergeCell ref="K5:K6"/>
  </mergeCells>
  <printOptions horizontalCentered="1"/>
  <pageMargins left="0" right="0" top="0.5905511811023623" bottom="0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70" zoomScaleNormal="71" zoomScaleSheetLayoutView="7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" sqref="J2"/>
    </sheetView>
  </sheetViews>
  <sheetFormatPr defaultColWidth="9.140625" defaultRowHeight="12.75"/>
  <cols>
    <col min="1" max="1" width="9.00390625" style="5" customWidth="1"/>
    <col min="2" max="3" width="30.8515625" style="5" customWidth="1"/>
    <col min="4" max="4" width="24.00390625" style="5" customWidth="1"/>
    <col min="5" max="5" width="17.28125" style="5" customWidth="1"/>
    <col min="6" max="7" width="26.421875" style="5" customWidth="1"/>
    <col min="8" max="8" width="20.00390625" style="5" customWidth="1"/>
    <col min="9" max="10" width="24.421875" style="6" customWidth="1"/>
    <col min="11" max="11" width="17.140625" style="6" customWidth="1"/>
    <col min="12" max="13" width="22.8515625" style="6" customWidth="1"/>
    <col min="14" max="15" width="20.421875" style="7" customWidth="1"/>
    <col min="16" max="16" width="18.7109375" style="7" customWidth="1"/>
    <col min="17" max="17" width="13.421875" style="7" hidden="1" customWidth="1"/>
    <col min="18" max="18" width="9.140625" style="7" hidden="1" customWidth="1"/>
    <col min="19" max="16384" width="9.140625" style="7" customWidth="1"/>
  </cols>
  <sheetData>
    <row r="1" spans="10:11" ht="15.75">
      <c r="J1" s="108" t="s">
        <v>37</v>
      </c>
      <c r="K1" s="108"/>
    </row>
    <row r="2" spans="1:13" ht="15.7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</row>
    <row r="3" spans="1:13" ht="18.75">
      <c r="A3" s="10"/>
      <c r="B3" s="10"/>
      <c r="C3" s="10"/>
      <c r="D3" s="10"/>
      <c r="E3" s="10"/>
      <c r="F3" s="10"/>
      <c r="G3" s="84"/>
      <c r="H3" s="11"/>
      <c r="I3" s="12"/>
      <c r="J3" s="12"/>
      <c r="K3" s="12"/>
      <c r="L3" s="12"/>
      <c r="M3" s="12"/>
    </row>
    <row r="4" spans="1:23" ht="27.75" customHeight="1">
      <c r="A4" s="101" t="s">
        <v>7</v>
      </c>
      <c r="B4" s="104" t="s">
        <v>4</v>
      </c>
      <c r="C4" s="91" t="s">
        <v>29</v>
      </c>
      <c r="D4" s="92"/>
      <c r="E4" s="92"/>
      <c r="F4" s="107"/>
      <c r="G4" s="91" t="s">
        <v>29</v>
      </c>
      <c r="H4" s="92"/>
      <c r="I4" s="92"/>
      <c r="J4" s="92"/>
      <c r="K4" s="107"/>
      <c r="L4" s="91" t="s">
        <v>29</v>
      </c>
      <c r="M4" s="92"/>
      <c r="N4" s="92"/>
      <c r="O4" s="92"/>
      <c r="P4" s="92"/>
      <c r="Q4" s="13"/>
      <c r="R4" s="13"/>
      <c r="S4" s="14"/>
      <c r="T4" s="14"/>
      <c r="U4" s="14"/>
      <c r="V4" s="14"/>
      <c r="W4" s="14"/>
    </row>
    <row r="5" spans="1:23" ht="36" customHeight="1">
      <c r="A5" s="102"/>
      <c r="B5" s="105"/>
      <c r="C5" s="91" t="s">
        <v>0</v>
      </c>
      <c r="D5" s="92"/>
      <c r="E5" s="92"/>
      <c r="F5" s="107"/>
      <c r="G5" s="91" t="s">
        <v>0</v>
      </c>
      <c r="H5" s="92"/>
      <c r="I5" s="92"/>
      <c r="J5" s="92"/>
      <c r="K5" s="107"/>
      <c r="L5" s="91" t="s">
        <v>0</v>
      </c>
      <c r="M5" s="92"/>
      <c r="N5" s="92"/>
      <c r="O5" s="92"/>
      <c r="P5" s="92"/>
      <c r="Q5" s="13"/>
      <c r="R5" s="13"/>
      <c r="S5" s="14"/>
      <c r="T5" s="14"/>
      <c r="U5" s="14"/>
      <c r="V5" s="14"/>
      <c r="W5" s="14"/>
    </row>
    <row r="6" spans="1:23" ht="27.75" customHeight="1">
      <c r="A6" s="102"/>
      <c r="B6" s="105"/>
      <c r="C6" s="87" t="s">
        <v>12</v>
      </c>
      <c r="D6" s="15" t="s">
        <v>13</v>
      </c>
      <c r="E6" s="97" t="s">
        <v>14</v>
      </c>
      <c r="F6" s="99" t="s">
        <v>15</v>
      </c>
      <c r="G6" s="89" t="s">
        <v>33</v>
      </c>
      <c r="H6" s="87" t="s">
        <v>30</v>
      </c>
      <c r="I6" s="91" t="s">
        <v>13</v>
      </c>
      <c r="J6" s="92"/>
      <c r="K6" s="87" t="s">
        <v>14</v>
      </c>
      <c r="L6" s="86" t="s">
        <v>15</v>
      </c>
      <c r="M6" s="89" t="s">
        <v>34</v>
      </c>
      <c r="N6" s="87" t="s">
        <v>31</v>
      </c>
      <c r="O6" s="87" t="s">
        <v>32</v>
      </c>
      <c r="P6" s="87" t="s">
        <v>36</v>
      </c>
      <c r="Q6" s="14"/>
      <c r="R6" s="14"/>
      <c r="S6" s="14"/>
      <c r="T6" s="14"/>
      <c r="U6" s="14"/>
      <c r="V6" s="14"/>
      <c r="W6" s="14"/>
    </row>
    <row r="7" spans="1:16" ht="177" customHeight="1">
      <c r="A7" s="103"/>
      <c r="B7" s="106"/>
      <c r="C7" s="87"/>
      <c r="D7" s="1" t="s">
        <v>1</v>
      </c>
      <c r="E7" s="87"/>
      <c r="F7" s="86"/>
      <c r="G7" s="90"/>
      <c r="H7" s="87"/>
      <c r="I7" s="1" t="s">
        <v>2</v>
      </c>
      <c r="J7" s="1" t="s">
        <v>3</v>
      </c>
      <c r="K7" s="87"/>
      <c r="L7" s="86"/>
      <c r="M7" s="90"/>
      <c r="N7" s="87"/>
      <c r="O7" s="87"/>
      <c r="P7" s="87"/>
    </row>
    <row r="8" spans="1:18" s="17" customFormat="1" ht="17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</row>
    <row r="9" spans="1:18" s="28" customFormat="1" ht="15.75">
      <c r="A9" s="18">
        <v>1</v>
      </c>
      <c r="B9" s="19" t="s">
        <v>5</v>
      </c>
      <c r="C9" s="20">
        <v>7467</v>
      </c>
      <c r="D9" s="21">
        <v>23</v>
      </c>
      <c r="E9" s="22">
        <v>5823</v>
      </c>
      <c r="F9" s="23">
        <f>ROUND(C9/E9,3)</f>
        <v>1.282</v>
      </c>
      <c r="G9" s="23">
        <f>M9</f>
        <v>1.042</v>
      </c>
      <c r="H9" s="24">
        <f>ROUND((D9)*E9*F9*G9*8/12/1000,1)</f>
        <v>119.3</v>
      </c>
      <c r="I9" s="25">
        <v>43</v>
      </c>
      <c r="J9" s="4">
        <v>37</v>
      </c>
      <c r="K9" s="22">
        <v>5823</v>
      </c>
      <c r="L9" s="23">
        <f>F9</f>
        <v>1.282</v>
      </c>
      <c r="M9" s="23">
        <v>1.042</v>
      </c>
      <c r="N9" s="26">
        <f>ROUND((I9)*K9*M9/1000*L9*8/12,1)+0.7</f>
        <v>223.7</v>
      </c>
      <c r="O9" s="26">
        <f>ROUND((J9)*K9*L9*M9*8/12/1000,1)</f>
        <v>191.9</v>
      </c>
      <c r="P9" s="26">
        <f>H9+N9+O9</f>
        <v>534.9</v>
      </c>
      <c r="Q9" s="27">
        <v>986.6</v>
      </c>
      <c r="R9" s="28">
        <f>Q9-P9</f>
        <v>451.70000000000005</v>
      </c>
    </row>
    <row r="10" spans="1:18" s="28" customFormat="1" ht="15.75">
      <c r="A10" s="29">
        <v>2</v>
      </c>
      <c r="B10" s="19" t="s">
        <v>6</v>
      </c>
      <c r="C10" s="20">
        <v>36054</v>
      </c>
      <c r="D10" s="30"/>
      <c r="E10" s="22">
        <v>5823</v>
      </c>
      <c r="F10" s="23">
        <f>ROUND(C10/E10,3)</f>
        <v>6.192</v>
      </c>
      <c r="G10" s="23">
        <f>M10</f>
        <v>1.037</v>
      </c>
      <c r="H10" s="24">
        <f>ROUND((D10)*E10*F10*G10*8/12/1000,1)</f>
        <v>0</v>
      </c>
      <c r="I10" s="31">
        <v>12</v>
      </c>
      <c r="J10" s="31"/>
      <c r="K10" s="22">
        <v>5823</v>
      </c>
      <c r="L10" s="23">
        <f>F10</f>
        <v>6.192</v>
      </c>
      <c r="M10" s="23">
        <v>1.037</v>
      </c>
      <c r="N10" s="26">
        <f>ROUND((I10)*K10*M10/1000*L10*8/12,1)</f>
        <v>299.1</v>
      </c>
      <c r="O10" s="26">
        <f>ROUND((J10)*K10*L10*M10*8/12/1000,1)</f>
        <v>0</v>
      </c>
      <c r="P10" s="26">
        <f>H10+N10+O10</f>
        <v>299.1</v>
      </c>
      <c r="Q10" s="27">
        <v>1194.1</v>
      </c>
      <c r="R10" s="28">
        <f>Q10-P10</f>
        <v>894.9999999999999</v>
      </c>
    </row>
    <row r="11" spans="1:18" s="33" customFormat="1" ht="50.25" customHeight="1">
      <c r="A11" s="79"/>
      <c r="B11" s="32" t="s">
        <v>28</v>
      </c>
      <c r="C11" s="32"/>
      <c r="D11" s="2">
        <f>SUM(D9:D10)</f>
        <v>23</v>
      </c>
      <c r="E11" s="2"/>
      <c r="F11" s="76"/>
      <c r="G11" s="76"/>
      <c r="H11" s="80"/>
      <c r="I11" s="2">
        <f>SUM(I9:I10)</f>
        <v>55</v>
      </c>
      <c r="J11" s="2">
        <f>SUM(J9:J10)</f>
        <v>37</v>
      </c>
      <c r="K11" s="2"/>
      <c r="L11" s="81"/>
      <c r="M11" s="81"/>
      <c r="N11" s="78">
        <f>SUM(N9:N10)</f>
        <v>522.8</v>
      </c>
      <c r="O11" s="78">
        <f>SUM(O9:O10)</f>
        <v>191.9</v>
      </c>
      <c r="P11" s="78">
        <f>SUM(P9:P10)</f>
        <v>834</v>
      </c>
      <c r="Q11" s="33">
        <f>SUM(Q9:Q10)</f>
        <v>2180.7</v>
      </c>
      <c r="R11" s="33">
        <f>SUM(R9:R10)</f>
        <v>1346.6999999999998</v>
      </c>
    </row>
    <row r="12" spans="1:16" s="42" customFormat="1" ht="15.75">
      <c r="A12" s="34"/>
      <c r="B12" s="35"/>
      <c r="C12" s="35"/>
      <c r="D12" s="36"/>
      <c r="E12" s="37"/>
      <c r="F12" s="38"/>
      <c r="G12" s="38"/>
      <c r="H12" s="39"/>
      <c r="I12" s="36"/>
      <c r="J12" s="36"/>
      <c r="K12" s="37"/>
      <c r="L12" s="40"/>
      <c r="M12" s="40"/>
      <c r="N12" s="41"/>
      <c r="O12" s="41"/>
      <c r="P12" s="41"/>
    </row>
    <row r="13" spans="1:16" s="42" customFormat="1" ht="15.75">
      <c r="A13" s="34"/>
      <c r="B13" s="35"/>
      <c r="C13" s="35"/>
      <c r="D13" s="43"/>
      <c r="E13" s="37"/>
      <c r="F13" s="38"/>
      <c r="G13" s="38"/>
      <c r="H13" s="39"/>
      <c r="I13" s="36"/>
      <c r="J13" s="43"/>
      <c r="K13" s="37"/>
      <c r="L13" s="40"/>
      <c r="M13" s="40"/>
      <c r="N13" s="41"/>
      <c r="O13" s="41"/>
      <c r="P13" s="41"/>
    </row>
    <row r="14" spans="1:16" s="50" customFormat="1" ht="15.75">
      <c r="A14" s="44"/>
      <c r="B14" s="45"/>
      <c r="C14" s="45"/>
      <c r="D14" s="46"/>
      <c r="E14" s="47"/>
      <c r="F14" s="47"/>
      <c r="G14" s="47"/>
      <c r="H14" s="48"/>
      <c r="I14" s="46"/>
      <c r="J14" s="46"/>
      <c r="K14" s="47"/>
      <c r="L14" s="47"/>
      <c r="M14" s="47"/>
      <c r="N14" s="49"/>
      <c r="O14" s="49"/>
      <c r="P14" s="49"/>
    </row>
    <row r="15" spans="1:13" ht="18" customHeight="1">
      <c r="A15" s="51"/>
      <c r="B15" s="52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15.75">
      <c r="A16" s="54"/>
      <c r="B16" s="55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.75">
      <c r="A17" s="54"/>
      <c r="B17" s="55"/>
      <c r="C17" s="55"/>
      <c r="D17" s="55"/>
      <c r="E17" s="57"/>
      <c r="F17" s="57"/>
      <c r="G17" s="57"/>
      <c r="H17" s="57"/>
      <c r="I17" s="58"/>
      <c r="J17" s="58"/>
      <c r="K17" s="58"/>
      <c r="L17" s="58"/>
      <c r="M17" s="58"/>
    </row>
    <row r="18" spans="1:13" ht="15.75">
      <c r="A18" s="54"/>
      <c r="B18" s="55"/>
      <c r="C18" s="55"/>
      <c r="D18" s="55"/>
      <c r="E18" s="57"/>
      <c r="F18" s="57"/>
      <c r="G18" s="57"/>
      <c r="H18" s="57"/>
      <c r="I18" s="58"/>
      <c r="J18" s="58"/>
      <c r="K18" s="58"/>
      <c r="L18" s="58"/>
      <c r="M18" s="58"/>
    </row>
    <row r="19" spans="1:13" ht="15.75">
      <c r="A19" s="54"/>
      <c r="B19" s="55"/>
      <c r="C19" s="55"/>
      <c r="D19" s="55"/>
      <c r="E19" s="57"/>
      <c r="F19" s="57"/>
      <c r="G19" s="57"/>
      <c r="H19" s="57"/>
      <c r="I19" s="58"/>
      <c r="J19" s="58"/>
      <c r="K19" s="58"/>
      <c r="L19" s="58"/>
      <c r="M19" s="58"/>
    </row>
    <row r="20" spans="1:13" ht="15.75">
      <c r="A20" s="54"/>
      <c r="B20" s="59"/>
      <c r="C20" s="59"/>
      <c r="D20" s="59"/>
      <c r="E20" s="59"/>
      <c r="F20" s="59"/>
      <c r="G20" s="59"/>
      <c r="H20" s="59"/>
      <c r="I20" s="58"/>
      <c r="J20" s="58"/>
      <c r="K20" s="58"/>
      <c r="L20" s="58"/>
      <c r="M20" s="58"/>
    </row>
    <row r="21" spans="1:13" ht="15.75">
      <c r="A21" s="54"/>
      <c r="B21" s="59"/>
      <c r="C21" s="59"/>
      <c r="D21" s="59"/>
      <c r="E21" s="59"/>
      <c r="F21" s="59"/>
      <c r="G21" s="59"/>
      <c r="H21" s="59"/>
      <c r="I21" s="58"/>
      <c r="J21" s="58"/>
      <c r="K21" s="58"/>
      <c r="L21" s="58"/>
      <c r="M21" s="58"/>
    </row>
    <row r="22" spans="1:13" ht="16.5" customHeight="1">
      <c r="A22" s="54"/>
      <c r="B22" s="55"/>
      <c r="C22" s="55"/>
      <c r="D22" s="55"/>
      <c r="E22" s="55"/>
      <c r="F22" s="55"/>
      <c r="G22" s="55"/>
      <c r="H22" s="55"/>
      <c r="I22" s="58"/>
      <c r="J22" s="58"/>
      <c r="K22" s="58"/>
      <c r="L22" s="58"/>
      <c r="M22" s="58"/>
    </row>
    <row r="23" spans="1:13" ht="15.75">
      <c r="A23" s="54"/>
      <c r="B23" s="55"/>
      <c r="C23" s="55"/>
      <c r="D23" s="55"/>
      <c r="E23" s="55"/>
      <c r="F23" s="55"/>
      <c r="G23" s="55"/>
      <c r="H23" s="55"/>
      <c r="I23" s="58"/>
      <c r="J23" s="58"/>
      <c r="K23" s="58"/>
      <c r="L23" s="58"/>
      <c r="M23" s="58"/>
    </row>
    <row r="24" spans="1:13" ht="15.75">
      <c r="A24" s="54"/>
      <c r="B24" s="55"/>
      <c r="C24" s="55"/>
      <c r="D24" s="55"/>
      <c r="E24" s="55"/>
      <c r="F24" s="55"/>
      <c r="G24" s="55"/>
      <c r="H24" s="55"/>
      <c r="I24" s="58"/>
      <c r="J24" s="58"/>
      <c r="K24" s="58"/>
      <c r="L24" s="58"/>
      <c r="M24" s="58"/>
    </row>
    <row r="25" spans="1:13" ht="15.75">
      <c r="A25" s="54"/>
      <c r="B25" s="55"/>
      <c r="C25" s="55"/>
      <c r="D25" s="55"/>
      <c r="E25" s="55"/>
      <c r="F25" s="55"/>
      <c r="G25" s="55"/>
      <c r="H25" s="55"/>
      <c r="I25" s="58"/>
      <c r="J25" s="58"/>
      <c r="K25" s="58"/>
      <c r="L25" s="58"/>
      <c r="M25" s="58"/>
    </row>
    <row r="26" spans="1:13" ht="15.75">
      <c r="A26" s="54"/>
      <c r="B26" s="55"/>
      <c r="C26" s="55"/>
      <c r="D26" s="55"/>
      <c r="E26" s="55"/>
      <c r="F26" s="55"/>
      <c r="G26" s="55"/>
      <c r="H26" s="55"/>
      <c r="I26" s="58"/>
      <c r="J26" s="58"/>
      <c r="K26" s="58"/>
      <c r="L26" s="58"/>
      <c r="M26" s="58"/>
    </row>
    <row r="27" spans="1:13" ht="15.75">
      <c r="A27" s="54"/>
      <c r="B27" s="55"/>
      <c r="C27" s="55"/>
      <c r="D27" s="55"/>
      <c r="E27" s="55"/>
      <c r="F27" s="55"/>
      <c r="G27" s="55"/>
      <c r="H27" s="55"/>
      <c r="I27" s="58"/>
      <c r="J27" s="58"/>
      <c r="K27" s="58"/>
      <c r="L27" s="58"/>
      <c r="M27" s="58"/>
    </row>
    <row r="28" spans="1:13" ht="15.75">
      <c r="A28" s="54"/>
      <c r="B28" s="60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</row>
    <row r="29" spans="1:13" s="62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2"/>
    </row>
    <row r="30" spans="1:13" ht="15.75">
      <c r="A30" s="54"/>
      <c r="B30" s="59"/>
      <c r="C30" s="59"/>
      <c r="D30" s="59"/>
      <c r="E30" s="59"/>
      <c r="F30" s="59"/>
      <c r="G30" s="59"/>
      <c r="H30" s="59"/>
      <c r="I30" s="58"/>
      <c r="J30" s="58"/>
      <c r="K30" s="58"/>
      <c r="L30" s="58"/>
      <c r="M30" s="58"/>
    </row>
    <row r="31" spans="1:13" ht="15.75">
      <c r="A31" s="54"/>
      <c r="B31" s="59"/>
      <c r="C31" s="59"/>
      <c r="D31" s="59"/>
      <c r="E31" s="59"/>
      <c r="F31" s="59"/>
      <c r="G31" s="59"/>
      <c r="H31" s="59"/>
      <c r="I31" s="58"/>
      <c r="J31" s="58"/>
      <c r="K31" s="58"/>
      <c r="L31" s="58"/>
      <c r="M31" s="58"/>
    </row>
    <row r="32" spans="1:13" ht="15.75">
      <c r="A32" s="54"/>
      <c r="B32" s="59"/>
      <c r="C32" s="59"/>
      <c r="D32" s="59"/>
      <c r="E32" s="59"/>
      <c r="F32" s="59"/>
      <c r="G32" s="59"/>
      <c r="H32" s="59"/>
      <c r="I32" s="58"/>
      <c r="J32" s="58"/>
      <c r="K32" s="58"/>
      <c r="L32" s="58"/>
      <c r="M32" s="58"/>
    </row>
    <row r="33" spans="1:13" ht="15.75">
      <c r="A33" s="54"/>
      <c r="B33" s="59"/>
      <c r="C33" s="59"/>
      <c r="D33" s="59"/>
      <c r="E33" s="59"/>
      <c r="F33" s="59"/>
      <c r="G33" s="59"/>
      <c r="H33" s="59"/>
      <c r="I33" s="58"/>
      <c r="J33" s="58"/>
      <c r="K33" s="58"/>
      <c r="L33" s="58"/>
      <c r="M33" s="58"/>
    </row>
    <row r="34" spans="1:13" ht="18" customHeight="1">
      <c r="A34" s="54"/>
      <c r="B34" s="59"/>
      <c r="C34" s="59"/>
      <c r="D34" s="59"/>
      <c r="E34" s="59"/>
      <c r="F34" s="59"/>
      <c r="G34" s="59"/>
      <c r="H34" s="59"/>
      <c r="I34" s="58"/>
      <c r="J34" s="58"/>
      <c r="K34" s="58"/>
      <c r="L34" s="58"/>
      <c r="M34" s="58"/>
    </row>
    <row r="35" spans="1:13" ht="15.75">
      <c r="A35" s="54"/>
      <c r="B35" s="59"/>
      <c r="C35" s="59"/>
      <c r="D35" s="59"/>
      <c r="E35" s="59"/>
      <c r="F35" s="59"/>
      <c r="G35" s="59"/>
      <c r="H35" s="59"/>
      <c r="I35" s="58"/>
      <c r="J35" s="58"/>
      <c r="K35" s="58"/>
      <c r="L35" s="58"/>
      <c r="M35" s="58"/>
    </row>
    <row r="36" spans="1:13" ht="15.75">
      <c r="A36" s="54"/>
      <c r="B36" s="59"/>
      <c r="C36" s="59"/>
      <c r="D36" s="59"/>
      <c r="E36" s="59"/>
      <c r="F36" s="59"/>
      <c r="G36" s="59"/>
      <c r="H36" s="59"/>
      <c r="I36" s="58"/>
      <c r="J36" s="58"/>
      <c r="K36" s="58"/>
      <c r="L36" s="58"/>
      <c r="M36" s="58"/>
    </row>
    <row r="37" spans="1:13" ht="15.75">
      <c r="A37" s="54"/>
      <c r="B37" s="59"/>
      <c r="C37" s="59"/>
      <c r="D37" s="59"/>
      <c r="E37" s="59"/>
      <c r="F37" s="59"/>
      <c r="G37" s="59"/>
      <c r="H37" s="59"/>
      <c r="I37" s="58"/>
      <c r="J37" s="58"/>
      <c r="K37" s="58"/>
      <c r="L37" s="58"/>
      <c r="M37" s="58"/>
    </row>
    <row r="38" spans="1:13" ht="15.75">
      <c r="A38" s="54"/>
      <c r="B38" s="59"/>
      <c r="C38" s="59"/>
      <c r="D38" s="59"/>
      <c r="E38" s="59"/>
      <c r="F38" s="59"/>
      <c r="G38" s="59"/>
      <c r="H38" s="59"/>
      <c r="I38" s="58"/>
      <c r="J38" s="58"/>
      <c r="K38" s="58"/>
      <c r="L38" s="58"/>
      <c r="M38" s="58"/>
    </row>
    <row r="39" spans="1:13" ht="15.75">
      <c r="A39" s="54"/>
      <c r="B39" s="59"/>
      <c r="C39" s="59"/>
      <c r="D39" s="59"/>
      <c r="E39" s="59"/>
      <c r="F39" s="59"/>
      <c r="G39" s="59"/>
      <c r="H39" s="59"/>
      <c r="I39" s="58"/>
      <c r="J39" s="58"/>
      <c r="K39" s="58"/>
      <c r="L39" s="58"/>
      <c r="M39" s="58"/>
    </row>
    <row r="40" spans="1:13" ht="15.75">
      <c r="A40" s="54"/>
      <c r="B40" s="55"/>
      <c r="C40" s="55"/>
      <c r="D40" s="55"/>
      <c r="E40" s="55"/>
      <c r="F40" s="55"/>
      <c r="G40" s="55"/>
      <c r="H40" s="55"/>
      <c r="I40" s="58"/>
      <c r="J40" s="58"/>
      <c r="K40" s="58"/>
      <c r="L40" s="58"/>
      <c r="M40" s="58"/>
    </row>
    <row r="41" spans="1:13" ht="15.75">
      <c r="A41" s="54"/>
      <c r="B41" s="55"/>
      <c r="C41" s="55"/>
      <c r="D41" s="55"/>
      <c r="E41" s="55"/>
      <c r="F41" s="55"/>
      <c r="G41" s="55"/>
      <c r="H41" s="55"/>
      <c r="I41" s="58"/>
      <c r="J41" s="58"/>
      <c r="K41" s="58"/>
      <c r="L41" s="58"/>
      <c r="M41" s="58"/>
    </row>
    <row r="42" spans="1:13" ht="15.75">
      <c r="A42" s="54"/>
      <c r="B42" s="55"/>
      <c r="C42" s="55"/>
      <c r="D42" s="55"/>
      <c r="E42" s="55"/>
      <c r="F42" s="55"/>
      <c r="G42" s="55"/>
      <c r="H42" s="55"/>
      <c r="I42" s="58"/>
      <c r="J42" s="58"/>
      <c r="K42" s="58"/>
      <c r="L42" s="58"/>
      <c r="M42" s="58"/>
    </row>
    <row r="43" spans="1:13" ht="15.75">
      <c r="A43" s="54"/>
      <c r="B43" s="55"/>
      <c r="C43" s="55"/>
      <c r="D43" s="55"/>
      <c r="E43" s="55"/>
      <c r="F43" s="55"/>
      <c r="G43" s="55"/>
      <c r="H43" s="55"/>
      <c r="I43" s="58"/>
      <c r="J43" s="58"/>
      <c r="K43" s="58"/>
      <c r="L43" s="58"/>
      <c r="M43" s="58"/>
    </row>
    <row r="44" spans="1:13" ht="15.75">
      <c r="A44" s="54"/>
      <c r="B44" s="55"/>
      <c r="C44" s="55"/>
      <c r="D44" s="55"/>
      <c r="E44" s="55"/>
      <c r="F44" s="55"/>
      <c r="G44" s="55"/>
      <c r="H44" s="55"/>
      <c r="I44" s="58"/>
      <c r="J44" s="58"/>
      <c r="K44" s="58"/>
      <c r="L44" s="58"/>
      <c r="M44" s="58"/>
    </row>
    <row r="45" spans="1:13" ht="15.75">
      <c r="A45" s="54"/>
      <c r="B45" s="55"/>
      <c r="C45" s="55"/>
      <c r="D45" s="55"/>
      <c r="E45" s="55"/>
      <c r="F45" s="55"/>
      <c r="G45" s="55"/>
      <c r="H45" s="55"/>
      <c r="I45" s="58"/>
      <c r="J45" s="58"/>
      <c r="K45" s="58"/>
      <c r="L45" s="58"/>
      <c r="M45" s="58"/>
    </row>
    <row r="46" spans="1:13" ht="15.75">
      <c r="A46" s="54"/>
      <c r="B46" s="55"/>
      <c r="C46" s="55"/>
      <c r="D46" s="55"/>
      <c r="E46" s="55"/>
      <c r="F46" s="55"/>
      <c r="G46" s="55"/>
      <c r="H46" s="55"/>
      <c r="I46" s="58"/>
      <c r="J46" s="58"/>
      <c r="K46" s="58"/>
      <c r="L46" s="58"/>
      <c r="M46" s="58"/>
    </row>
    <row r="47" spans="1:13" ht="15.75">
      <c r="A47" s="54"/>
      <c r="B47" s="55"/>
      <c r="C47" s="55"/>
      <c r="D47" s="55"/>
      <c r="E47" s="55"/>
      <c r="F47" s="55"/>
      <c r="G47" s="55"/>
      <c r="H47" s="55"/>
      <c r="I47" s="58"/>
      <c r="J47" s="58"/>
      <c r="K47" s="58"/>
      <c r="L47" s="58"/>
      <c r="M47" s="58"/>
    </row>
    <row r="48" spans="1:13" ht="15.75">
      <c r="A48" s="54"/>
      <c r="B48" s="55"/>
      <c r="C48" s="55"/>
      <c r="D48" s="55"/>
      <c r="E48" s="55"/>
      <c r="F48" s="55"/>
      <c r="G48" s="55"/>
      <c r="H48" s="55"/>
      <c r="I48" s="58"/>
      <c r="J48" s="58"/>
      <c r="K48" s="58"/>
      <c r="L48" s="58"/>
      <c r="M48" s="58"/>
    </row>
    <row r="49" spans="1:13" ht="15.75">
      <c r="A49" s="54"/>
      <c r="B49" s="55"/>
      <c r="C49" s="55"/>
      <c r="D49" s="55"/>
      <c r="E49" s="55"/>
      <c r="F49" s="55"/>
      <c r="G49" s="55"/>
      <c r="H49" s="55"/>
      <c r="I49" s="58"/>
      <c r="J49" s="58"/>
      <c r="K49" s="58"/>
      <c r="L49" s="58"/>
      <c r="M49" s="58"/>
    </row>
    <row r="50" spans="1:13" ht="15.75">
      <c r="A50" s="54"/>
      <c r="B50" s="55"/>
      <c r="C50" s="55"/>
      <c r="D50" s="55"/>
      <c r="E50" s="55"/>
      <c r="F50" s="55"/>
      <c r="G50" s="55"/>
      <c r="H50" s="55"/>
      <c r="I50" s="58"/>
      <c r="J50" s="58"/>
      <c r="K50" s="58"/>
      <c r="L50" s="58"/>
      <c r="M50" s="58"/>
    </row>
    <row r="51" spans="1:13" ht="15.75">
      <c r="A51" s="54"/>
      <c r="B51" s="55"/>
      <c r="C51" s="55"/>
      <c r="D51" s="55"/>
      <c r="E51" s="55"/>
      <c r="F51" s="55"/>
      <c r="G51" s="55"/>
      <c r="H51" s="55"/>
      <c r="I51" s="58"/>
      <c r="J51" s="58"/>
      <c r="K51" s="58"/>
      <c r="L51" s="58"/>
      <c r="M51" s="58"/>
    </row>
    <row r="52" spans="1:13" ht="15.75">
      <c r="A52" s="54"/>
      <c r="B52" s="55"/>
      <c r="C52" s="55"/>
      <c r="D52" s="55"/>
      <c r="E52" s="55"/>
      <c r="F52" s="55"/>
      <c r="G52" s="55"/>
      <c r="H52" s="55"/>
      <c r="I52" s="58"/>
      <c r="J52" s="58"/>
      <c r="K52" s="58"/>
      <c r="L52" s="58"/>
      <c r="M52" s="58"/>
    </row>
    <row r="53" spans="1:13" ht="15.75">
      <c r="A53" s="54"/>
      <c r="B53" s="55"/>
      <c r="C53" s="55"/>
      <c r="D53" s="55"/>
      <c r="E53" s="55"/>
      <c r="F53" s="55"/>
      <c r="G53" s="55"/>
      <c r="H53" s="55"/>
      <c r="I53" s="58"/>
      <c r="J53" s="58"/>
      <c r="K53" s="58"/>
      <c r="L53" s="58"/>
      <c r="M53" s="58"/>
    </row>
    <row r="54" spans="1:13" ht="15.75">
      <c r="A54" s="54"/>
      <c r="B54" s="55"/>
      <c r="C54" s="55"/>
      <c r="D54" s="55"/>
      <c r="E54" s="55"/>
      <c r="F54" s="55"/>
      <c r="G54" s="55"/>
      <c r="H54" s="55"/>
      <c r="I54" s="58"/>
      <c r="J54" s="58"/>
      <c r="K54" s="58"/>
      <c r="L54" s="58"/>
      <c r="M54" s="58"/>
    </row>
    <row r="55" spans="1:13" ht="15.75">
      <c r="A55" s="54"/>
      <c r="B55" s="55"/>
      <c r="C55" s="55"/>
      <c r="D55" s="55"/>
      <c r="E55" s="55"/>
      <c r="F55" s="55"/>
      <c r="G55" s="55"/>
      <c r="H55" s="55"/>
      <c r="I55" s="58"/>
      <c r="J55" s="58"/>
      <c r="K55" s="58"/>
      <c r="L55" s="58"/>
      <c r="M55" s="58"/>
    </row>
    <row r="56" spans="1:13" ht="15.75">
      <c r="A56" s="54"/>
      <c r="B56" s="55"/>
      <c r="C56" s="55"/>
      <c r="D56" s="55"/>
      <c r="E56" s="55"/>
      <c r="F56" s="55"/>
      <c r="G56" s="55"/>
      <c r="H56" s="55"/>
      <c r="I56" s="58"/>
      <c r="J56" s="58"/>
      <c r="K56" s="58"/>
      <c r="L56" s="58"/>
      <c r="M56" s="58"/>
    </row>
    <row r="57" spans="1:13" ht="15.75">
      <c r="A57" s="54"/>
      <c r="B57" s="55"/>
      <c r="C57" s="55"/>
      <c r="D57" s="55"/>
      <c r="E57" s="55"/>
      <c r="F57" s="55"/>
      <c r="G57" s="55"/>
      <c r="H57" s="55"/>
      <c r="I57" s="58"/>
      <c r="J57" s="58"/>
      <c r="K57" s="58"/>
      <c r="L57" s="58"/>
      <c r="M57" s="58"/>
    </row>
    <row r="58" spans="1:13" ht="15.75">
      <c r="A58" s="54"/>
      <c r="B58" s="55"/>
      <c r="C58" s="55"/>
      <c r="D58" s="55"/>
      <c r="E58" s="55"/>
      <c r="F58" s="55"/>
      <c r="G58" s="55"/>
      <c r="H58" s="55"/>
      <c r="I58" s="58"/>
      <c r="J58" s="58"/>
      <c r="K58" s="58"/>
      <c r="L58" s="58"/>
      <c r="M58" s="58"/>
    </row>
    <row r="59" spans="1:13" ht="15.75">
      <c r="A59" s="54"/>
      <c r="B59" s="55"/>
      <c r="C59" s="55"/>
      <c r="D59" s="55"/>
      <c r="E59" s="55"/>
      <c r="F59" s="55"/>
      <c r="G59" s="55"/>
      <c r="H59" s="55"/>
      <c r="I59" s="58"/>
      <c r="J59" s="58"/>
      <c r="K59" s="58"/>
      <c r="L59" s="58"/>
      <c r="M59" s="58"/>
    </row>
    <row r="60" spans="1:13" ht="15.75">
      <c r="A60" s="54"/>
      <c r="B60" s="55"/>
      <c r="C60" s="55"/>
      <c r="D60" s="55"/>
      <c r="E60" s="55"/>
      <c r="F60" s="55"/>
      <c r="G60" s="55"/>
      <c r="H60" s="55"/>
      <c r="I60" s="58"/>
      <c r="J60" s="58"/>
      <c r="K60" s="58"/>
      <c r="L60" s="58"/>
      <c r="M60" s="58"/>
    </row>
    <row r="61" spans="1:13" ht="15.75">
      <c r="A61" s="54"/>
      <c r="B61" s="55"/>
      <c r="C61" s="55"/>
      <c r="D61" s="55"/>
      <c r="E61" s="55"/>
      <c r="F61" s="55"/>
      <c r="G61" s="55"/>
      <c r="H61" s="55"/>
      <c r="I61" s="58"/>
      <c r="J61" s="58"/>
      <c r="K61" s="58"/>
      <c r="L61" s="58"/>
      <c r="M61" s="58"/>
    </row>
    <row r="62" spans="1:13" ht="15.75">
      <c r="A62" s="54"/>
      <c r="B62" s="55"/>
      <c r="C62" s="55"/>
      <c r="D62" s="55"/>
      <c r="E62" s="55"/>
      <c r="F62" s="55"/>
      <c r="G62" s="55"/>
      <c r="H62" s="55"/>
      <c r="I62" s="58"/>
      <c r="J62" s="58"/>
      <c r="K62" s="58"/>
      <c r="L62" s="58"/>
      <c r="M62" s="58"/>
    </row>
    <row r="63" spans="1:13" ht="15.75">
      <c r="A63" s="54"/>
      <c r="B63" s="55"/>
      <c r="C63" s="55"/>
      <c r="D63" s="55"/>
      <c r="E63" s="55"/>
      <c r="F63" s="55"/>
      <c r="G63" s="55"/>
      <c r="H63" s="55"/>
      <c r="I63" s="58"/>
      <c r="J63" s="58"/>
      <c r="K63" s="58"/>
      <c r="L63" s="58"/>
      <c r="M63" s="58"/>
    </row>
    <row r="64" spans="1:13" ht="15.75">
      <c r="A64" s="54"/>
      <c r="B64" s="55"/>
      <c r="C64" s="55"/>
      <c r="D64" s="55"/>
      <c r="E64" s="55"/>
      <c r="F64" s="55"/>
      <c r="G64" s="55"/>
      <c r="H64" s="55"/>
      <c r="I64" s="58"/>
      <c r="J64" s="58"/>
      <c r="K64" s="58"/>
      <c r="L64" s="58"/>
      <c r="M64" s="58"/>
    </row>
    <row r="65" spans="1:13" ht="15.75">
      <c r="A65" s="54"/>
      <c r="B65" s="55"/>
      <c r="C65" s="55"/>
      <c r="D65" s="55"/>
      <c r="E65" s="55"/>
      <c r="F65" s="55"/>
      <c r="G65" s="55"/>
      <c r="H65" s="55"/>
      <c r="I65" s="58"/>
      <c r="J65" s="58"/>
      <c r="K65" s="58"/>
      <c r="L65" s="58"/>
      <c r="M65" s="58"/>
    </row>
    <row r="66" spans="1:13" ht="15.75">
      <c r="A66" s="54"/>
      <c r="B66" s="55"/>
      <c r="C66" s="55"/>
      <c r="D66" s="55"/>
      <c r="E66" s="55"/>
      <c r="F66" s="55"/>
      <c r="G66" s="55"/>
      <c r="H66" s="55"/>
      <c r="I66" s="58"/>
      <c r="J66" s="58"/>
      <c r="K66" s="58"/>
      <c r="L66" s="58"/>
      <c r="M66" s="58"/>
    </row>
    <row r="67" spans="1:13" ht="15.75">
      <c r="A67" s="54"/>
      <c r="B67" s="55"/>
      <c r="C67" s="55"/>
      <c r="D67" s="55"/>
      <c r="E67" s="55"/>
      <c r="F67" s="55"/>
      <c r="G67" s="55"/>
      <c r="H67" s="55"/>
      <c r="I67" s="58"/>
      <c r="J67" s="58"/>
      <c r="K67" s="58"/>
      <c r="L67" s="58"/>
      <c r="M67" s="58"/>
    </row>
    <row r="68" spans="1:13" ht="15.75">
      <c r="A68" s="54"/>
      <c r="B68" s="55"/>
      <c r="C68" s="55"/>
      <c r="D68" s="55"/>
      <c r="E68" s="55"/>
      <c r="F68" s="55"/>
      <c r="G68" s="55"/>
      <c r="H68" s="55"/>
      <c r="I68" s="58"/>
      <c r="J68" s="58"/>
      <c r="K68" s="58"/>
      <c r="L68" s="58"/>
      <c r="M68" s="58"/>
    </row>
    <row r="69" spans="1:13" ht="15.75">
      <c r="A69" s="54"/>
      <c r="B69" s="55"/>
      <c r="C69" s="55"/>
      <c r="D69" s="55"/>
      <c r="E69" s="55"/>
      <c r="F69" s="55"/>
      <c r="G69" s="55"/>
      <c r="H69" s="55"/>
      <c r="I69" s="58"/>
      <c r="J69" s="58"/>
      <c r="K69" s="58"/>
      <c r="L69" s="58"/>
      <c r="M69" s="58"/>
    </row>
    <row r="70" spans="1:13" ht="15.75">
      <c r="A70" s="54"/>
      <c r="B70" s="55"/>
      <c r="C70" s="55"/>
      <c r="D70" s="55"/>
      <c r="E70" s="55"/>
      <c r="F70" s="55"/>
      <c r="G70" s="55"/>
      <c r="H70" s="55"/>
      <c r="I70" s="58"/>
      <c r="J70" s="58"/>
      <c r="K70" s="58"/>
      <c r="L70" s="58"/>
      <c r="M70" s="58"/>
    </row>
    <row r="71" spans="1:13" ht="15.75">
      <c r="A71" s="54"/>
      <c r="B71" s="55"/>
      <c r="C71" s="55"/>
      <c r="D71" s="55"/>
      <c r="E71" s="55"/>
      <c r="F71" s="55"/>
      <c r="G71" s="55"/>
      <c r="H71" s="55"/>
      <c r="I71" s="58"/>
      <c r="J71" s="58"/>
      <c r="K71" s="58"/>
      <c r="L71" s="58"/>
      <c r="M71" s="58"/>
    </row>
    <row r="72" spans="1:13" ht="15.75">
      <c r="A72" s="54"/>
      <c r="B72" s="55"/>
      <c r="C72" s="55"/>
      <c r="D72" s="55"/>
      <c r="E72" s="55"/>
      <c r="F72" s="55"/>
      <c r="G72" s="55"/>
      <c r="H72" s="55"/>
      <c r="I72" s="58"/>
      <c r="J72" s="58"/>
      <c r="K72" s="58"/>
      <c r="L72" s="58"/>
      <c r="M72" s="58"/>
    </row>
    <row r="73" spans="1:13" ht="15.75">
      <c r="A73" s="54"/>
      <c r="B73" s="55"/>
      <c r="C73" s="55"/>
      <c r="D73" s="55"/>
      <c r="E73" s="55"/>
      <c r="F73" s="55"/>
      <c r="G73" s="55"/>
      <c r="H73" s="55"/>
      <c r="I73" s="58"/>
      <c r="J73" s="58"/>
      <c r="K73" s="58"/>
      <c r="L73" s="58"/>
      <c r="M73" s="58"/>
    </row>
    <row r="74" spans="1:13" ht="15.75">
      <c r="A74" s="63"/>
      <c r="B74" s="64"/>
      <c r="C74" s="64"/>
      <c r="D74" s="64"/>
      <c r="E74" s="64"/>
      <c r="F74" s="64"/>
      <c r="G74" s="64"/>
      <c r="H74" s="64"/>
      <c r="I74" s="61"/>
      <c r="J74" s="61"/>
      <c r="K74" s="61"/>
      <c r="L74" s="61"/>
      <c r="M74" s="61"/>
    </row>
    <row r="75" spans="1:13" ht="15.75">
      <c r="A75" s="64"/>
      <c r="B75" s="64"/>
      <c r="C75" s="64"/>
      <c r="D75" s="64"/>
      <c r="E75" s="64"/>
      <c r="F75" s="64"/>
      <c r="G75" s="64"/>
      <c r="H75" s="64"/>
      <c r="I75" s="65"/>
      <c r="J75" s="65"/>
      <c r="K75" s="65"/>
      <c r="L75" s="65"/>
      <c r="M75" s="65"/>
    </row>
    <row r="76" spans="1:13" ht="15.75">
      <c r="A76" s="63"/>
      <c r="B76" s="63"/>
      <c r="C76" s="63"/>
      <c r="D76" s="63"/>
      <c r="E76" s="63"/>
      <c r="F76" s="63"/>
      <c r="G76" s="63"/>
      <c r="H76" s="63"/>
      <c r="I76" s="58"/>
      <c r="J76" s="58"/>
      <c r="K76" s="58"/>
      <c r="L76" s="58"/>
      <c r="M76" s="58"/>
    </row>
  </sheetData>
  <sheetProtection/>
  <mergeCells count="22">
    <mergeCell ref="B4:B7"/>
    <mergeCell ref="N6:N7"/>
    <mergeCell ref="G4:K4"/>
    <mergeCell ref="G5:K5"/>
    <mergeCell ref="O6:O7"/>
    <mergeCell ref="P6:P7"/>
    <mergeCell ref="A29:L29"/>
    <mergeCell ref="L4:P4"/>
    <mergeCell ref="C5:F5"/>
    <mergeCell ref="L5:P5"/>
    <mergeCell ref="C6:C7"/>
    <mergeCell ref="A4:A7"/>
    <mergeCell ref="M6:M7"/>
    <mergeCell ref="C4:F4"/>
    <mergeCell ref="L6:L7"/>
    <mergeCell ref="J1:K1"/>
    <mergeCell ref="E6:E7"/>
    <mergeCell ref="F6:F7"/>
    <mergeCell ref="H6:H7"/>
    <mergeCell ref="I6:J6"/>
    <mergeCell ref="K6:K7"/>
    <mergeCell ref="G6:G7"/>
  </mergeCells>
  <printOptions horizontalCentered="1"/>
  <pageMargins left="0" right="0" top="0.5905511811023623" bottom="0" header="0" footer="0"/>
  <pageSetup horizontalDpi="600" verticalDpi="600" orientation="landscape" paperSize="9" scale="50" r:id="rId1"/>
  <colBreaks count="1" manualBreakCount="1">
    <brk id="1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2018-07-23T11:20:08Z</cp:lastPrinted>
  <dcterms:created xsi:type="dcterms:W3CDTF">2005-01-25T12:19:56Z</dcterms:created>
  <dcterms:modified xsi:type="dcterms:W3CDTF">2018-07-23T11:20:32Z</dcterms:modified>
  <cp:category/>
  <cp:version/>
  <cp:contentType/>
  <cp:contentStatus/>
</cp:coreProperties>
</file>